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8_{5C4BE134-C763-4375-8FFD-96E2C0508340}" xr6:coauthVersionLast="46" xr6:coauthVersionMax="46" xr10:uidLastSave="{00000000-0000-0000-0000-000000000000}"/>
  <bookViews>
    <workbookView xWindow="-120" yWindow="-120" windowWidth="23280" windowHeight="12600" firstSheet="29" activeTab="35" xr2:uid="{B1D7F9E5-EE94-4C20-9F88-0476EFDF38BA}"/>
  </bookViews>
  <sheets>
    <sheet name="Table of Contents" sheetId="42" r:id="rId1"/>
    <sheet name="Section 1 -&gt;" sheetId="48" r:id="rId2"/>
    <sheet name="Table 1" sheetId="49" r:id="rId3"/>
    <sheet name="Section 2 -&gt;" sheetId="47" r:id="rId4"/>
    <sheet name="Table 2" sheetId="50" r:id="rId5"/>
    <sheet name="Section 5 -&gt;" sheetId="7" r:id="rId6"/>
    <sheet name="Table 3" sheetId="21" r:id="rId7"/>
    <sheet name="Table 4" sheetId="38" r:id="rId8"/>
    <sheet name="Table 5" sheetId="24" r:id="rId9"/>
    <sheet name="Section 6 -&gt;" sheetId="8" r:id="rId10"/>
    <sheet name="Table 6" sheetId="58" r:id="rId11"/>
    <sheet name="Table 7" sheetId="27" r:id="rId12"/>
    <sheet name="Table 8" sheetId="51" r:id="rId13"/>
    <sheet name="Table 9" sheetId="52" r:id="rId14"/>
    <sheet name="Table 10" sheetId="25" r:id="rId15"/>
    <sheet name="Table 11" sheetId="29" r:id="rId16"/>
    <sheet name="Table 12" sheetId="30" r:id="rId17"/>
    <sheet name="Table 13" sheetId="41" r:id="rId18"/>
    <sheet name="Section 7 -&gt;" sheetId="9" r:id="rId19"/>
    <sheet name="Table 14" sheetId="31" r:id="rId20"/>
    <sheet name="Table 15" sheetId="53" r:id="rId21"/>
    <sheet name="Section 8 -&gt;" sheetId="10" r:id="rId22"/>
    <sheet name="Table 16" sheetId="32" r:id="rId23"/>
    <sheet name="Table 17" sheetId="34" r:id="rId24"/>
    <sheet name="Section 10 -&gt;" sheetId="54" r:id="rId25"/>
    <sheet name="Table 18" sheetId="55" r:id="rId26"/>
    <sheet name="Section 11 -&gt;" sheetId="56" r:id="rId27"/>
    <sheet name="Table 19" sheetId="57" r:id="rId28"/>
    <sheet name="Section 12 -&gt;" sheetId="40" r:id="rId29"/>
    <sheet name="Table 20" sheetId="39" r:id="rId30"/>
    <sheet name="Appendix -&gt;" sheetId="20" r:id="rId31"/>
    <sheet name="Appendix A-1.1" sheetId="3" r:id="rId32"/>
    <sheet name="Appendix A-1.2" sheetId="65" r:id="rId33"/>
    <sheet name="Appendix A-2.1" sheetId="62" r:id="rId34"/>
    <sheet name="Appendix A-2.2" sheetId="59" r:id="rId35"/>
    <sheet name="Appendix B" sheetId="33" r:id="rId36"/>
    <sheet name="Appendix C" sheetId="35" r:id="rId37"/>
    <sheet name="Appendix E" sheetId="36" r:id="rId38"/>
    <sheet name="Appendix G" sheetId="37" r:id="rId39"/>
  </sheets>
  <definedNames>
    <definedName name="_xlnm._FilterDatabase" localSheetId="31" hidden="1">'Appendix A-1.1'!$B$5:$AA$5</definedName>
    <definedName name="_xlnm._FilterDatabase" localSheetId="34" hidden="1">'Appendix A-2.2'!#REF!</definedName>
    <definedName name="_ftn1" localSheetId="8">'Table 5'!$B$6</definedName>
    <definedName name="_ftn2" localSheetId="8">'Table 5'!$B$7</definedName>
    <definedName name="_ftn3" localSheetId="8">'Table 5'!$B$8</definedName>
    <definedName name="_ftn4" localSheetId="8">'Table 5'!$B$9</definedName>
    <definedName name="_ftn5" localSheetId="8">'Table 5'!$B$19</definedName>
    <definedName name="_ftn6" localSheetId="8">'Table 5'!#REF!</definedName>
    <definedName name="_ftn7" localSheetId="8">'Table 5'!$B$20</definedName>
    <definedName name="_ftnref1" localSheetId="8">'Table 5'!$C$3</definedName>
    <definedName name="_ftnref2" localSheetId="8">'Table 5'!$D$3</definedName>
    <definedName name="_ftnref3" localSheetId="8">'Table 5'!$E$3</definedName>
    <definedName name="_ftnref4" localSheetId="8">'Table 5'!$G$3</definedName>
    <definedName name="_ftnref5" localSheetId="8">'Table 5'!$B$4</definedName>
    <definedName name="_ftnref6" localSheetId="8">'Table 5'!$B$7</definedName>
    <definedName name="_ftnref7" localSheetId="8">'Table 5'!$B$10</definedName>
    <definedName name="_Ref80199625" localSheetId="2">'Table 1'!$B$2</definedName>
    <definedName name="_Ref80199625" localSheetId="4">'Table 2'!$B$2</definedName>
    <definedName name="_Ref80892662" localSheetId="12">'Table 8'!$B$2</definedName>
    <definedName name="_Ref80892802" localSheetId="13">'Table 9'!$B$2</definedName>
    <definedName name="_Ref80897597" localSheetId="20">'Table 15'!$B$2</definedName>
    <definedName name="_Ref80897658" localSheetId="27">'Table 19'!$B$2</definedName>
    <definedName name="_Ref80948788" localSheetId="25">'Table 18'!$B$2</definedName>
    <definedName name="_Ref80948788" localSheetId="27">'Table 19'!$B$2</definedName>
    <definedName name="_Ref80983104" localSheetId="17">'Table 13'!$B$2</definedName>
    <definedName name="_Ref80983104" localSheetId="10">'Table 6'!$B$2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20" l="1"/>
  <c r="B5" i="20"/>
  <c r="B4" i="20"/>
  <c r="B3" i="20"/>
  <c r="U11" i="38"/>
  <c r="U13" i="38"/>
  <c r="U14" i="38"/>
  <c r="U15" i="38"/>
  <c r="U16" i="38"/>
  <c r="U17" i="38"/>
  <c r="U20" i="38"/>
  <c r="U21" i="38"/>
  <c r="U22" i="38"/>
  <c r="U23" i="38"/>
  <c r="U24" i="38"/>
  <c r="U26" i="38"/>
  <c r="U27" i="38"/>
  <c r="U28" i="38"/>
  <c r="U29" i="38"/>
  <c r="U30" i="38"/>
  <c r="U33" i="38"/>
  <c r="U34" i="38"/>
  <c r="U4" i="38"/>
  <c r="U5" i="38"/>
  <c r="U6" i="38"/>
  <c r="U7" i="38"/>
  <c r="U8" i="38"/>
  <c r="U9" i="38"/>
  <c r="U10" i="38"/>
  <c r="U12" i="38"/>
  <c r="U18" i="38"/>
  <c r="U19" i="38"/>
  <c r="U25" i="38"/>
  <c r="U31" i="38"/>
  <c r="U32" i="38"/>
  <c r="B4" i="9" l="1"/>
  <c r="B3" i="8"/>
  <c r="B14" i="42"/>
  <c r="B13" i="42"/>
  <c r="B8" i="42"/>
  <c r="B7" i="42"/>
  <c r="B3" i="56"/>
  <c r="B3" i="54"/>
  <c r="B10" i="8"/>
  <c r="B9" i="8"/>
  <c r="B8" i="8"/>
  <c r="B7" i="8"/>
  <c r="B6" i="8"/>
  <c r="B5" i="8"/>
  <c r="B4" i="8"/>
  <c r="B3" i="47"/>
  <c r="B3" i="48"/>
  <c r="B9" i="42"/>
  <c r="B16" i="42"/>
  <c r="B15" i="42"/>
  <c r="B12" i="42"/>
  <c r="B11" i="42"/>
  <c r="B10" i="42"/>
  <c r="B3" i="40"/>
  <c r="B4" i="10"/>
  <c r="B3" i="10"/>
  <c r="B3" i="9"/>
  <c r="B10" i="20"/>
  <c r="B9" i="20"/>
  <c r="B8" i="20"/>
  <c r="B7" i="20"/>
  <c r="B3" i="7"/>
  <c r="B5" i="7"/>
  <c r="B4" i="7"/>
</calcChain>
</file>

<file path=xl/sharedStrings.xml><?xml version="1.0" encoding="utf-8"?>
<sst xmlns="http://schemas.openxmlformats.org/spreadsheetml/2006/main" count="3993" uniqueCount="1206">
  <si>
    <t>Title</t>
  </si>
  <si>
    <t>Type of Notification</t>
  </si>
  <si>
    <t>Recipients</t>
  </si>
  <si>
    <t>Category</t>
  </si>
  <si>
    <t>Total Number of customers[1]</t>
  </si>
  <si>
    <t>[4] PG&amp;E considers successful positive notifications as those in which the notification was successfully delivered to the customer (i.e., no bounce back) and the customer acknowledges receipt of the notification.</t>
  </si>
  <si>
    <t xml:space="preserve">Language </t>
  </si>
  <si>
    <t xml:space="preserve">Total Notifications[1] </t>
  </si>
  <si>
    <t xml:space="preserve">Percent </t>
  </si>
  <si>
    <t>Language</t>
  </si>
  <si>
    <t>Unique Visitors[1]</t>
  </si>
  <si>
    <t>Percent</t>
  </si>
  <si>
    <t>[1] There is some overlap in unique visitors by language because some visitors viewed webpages in different languages.</t>
  </si>
  <si>
    <t>Generator Type</t>
  </si>
  <si>
    <t># of Units</t>
  </si>
  <si>
    <t>Size (MW)</t>
  </si>
  <si>
    <t>Description</t>
  </si>
  <si>
    <t>Nature of Complaints</t>
  </si>
  <si>
    <t>Number of Complaints</t>
  </si>
  <si>
    <t>Circuit Name</t>
  </si>
  <si>
    <t>Primary Reason the Utility was Unable to Restore the Circuit Within 24 Hours</t>
  </si>
  <si>
    <t>County</t>
  </si>
  <si>
    <t>Residential Customers</t>
  </si>
  <si>
    <t>Commercial / Industrial Customers</t>
  </si>
  <si>
    <t>Medical Baseline Customers</t>
  </si>
  <si>
    <t>Other Customers</t>
  </si>
  <si>
    <t>Structure Identifier</t>
  </si>
  <si>
    <t>PUEBLO 2103</t>
  </si>
  <si>
    <t>Napa</t>
  </si>
  <si>
    <t>Tier 3</t>
  </si>
  <si>
    <t>Vegetation</t>
  </si>
  <si>
    <t>Wind Related</t>
  </si>
  <si>
    <t>MIDDLETOWN 1101</t>
  </si>
  <si>
    <t>Lake</t>
  </si>
  <si>
    <t>KESWICK 1101</t>
  </si>
  <si>
    <t>Shasta</t>
  </si>
  <si>
    <t>ANDERSON 1101</t>
  </si>
  <si>
    <t>Tier 2</t>
  </si>
  <si>
    <t>STILLWATER 1102</t>
  </si>
  <si>
    <t>CEDAR CREEK 1101</t>
  </si>
  <si>
    <t>#</t>
  </si>
  <si>
    <t>Site Name</t>
  </si>
  <si>
    <t>Address</t>
  </si>
  <si>
    <t>Hours of Operation (PDT)</t>
  </si>
  <si>
    <t>Total Visitors</t>
  </si>
  <si>
    <t>Site Type</t>
  </si>
  <si>
    <t>Amenities Provided</t>
  </si>
  <si>
    <t>Day 1</t>
  </si>
  <si>
    <t>Day 2</t>
  </si>
  <si>
    <t>Day 3</t>
  </si>
  <si>
    <t>(Indoor, Micro)</t>
  </si>
  <si>
    <t>Butte</t>
  </si>
  <si>
    <t>Berry Creek Elementary</t>
  </si>
  <si>
    <t>286 Rockerfeller Rd, Berry Creek, CA 95916</t>
  </si>
  <si>
    <t>17:00-22:00</t>
  </si>
  <si>
    <t>08:00-22:00</t>
  </si>
  <si>
    <t>08:00-13:00</t>
  </si>
  <si>
    <t>Micro</t>
  </si>
  <si>
    <t>Wi-Fi, Restrooms, Water and Snacks, Blankets, Device Charging, Medical Device Charging</t>
  </si>
  <si>
    <t>Magalia Pines Baptist Church</t>
  </si>
  <si>
    <t>14098 Skyway Rd, Magalia, CA 95954</t>
  </si>
  <si>
    <t>Indoor</t>
  </si>
  <si>
    <t>Wi-Fi, Restrooms, Water and Snacks, Blankets, Device Charging, Medical Device Charging, Cooling &amp; Heating, Ice</t>
  </si>
  <si>
    <t>Southside Oroville Community Center</t>
  </si>
  <si>
    <t>2959 Lower Wyandotte Rd, Oroville, CA 95966</t>
  </si>
  <si>
    <t>Paradise Parks and Recreation Center (aka Terry Ashe Center)</t>
  </si>
  <si>
    <t>6626 Skyway, Paradise, CA 95969</t>
  </si>
  <si>
    <t>Colusa</t>
  </si>
  <si>
    <t>Stonyford Community Center/Hall</t>
  </si>
  <si>
    <t>229 Market St, Stonyford, CA 95979</t>
  </si>
  <si>
    <t>Contra Costa</t>
  </si>
  <si>
    <t>St. Bonaventure Catholic Church</t>
  </si>
  <si>
    <t>5562 Clayton Rd, Concord, CA 94521</t>
  </si>
  <si>
    <t>Mobile</t>
  </si>
  <si>
    <t>Glenn</t>
  </si>
  <si>
    <t>Elk Creek Junior Senior High School</t>
  </si>
  <si>
    <t>3430 Co Rd 309, Elk Creek, CA 95939</t>
  </si>
  <si>
    <t>Clearlake Senior Community Center</t>
  </si>
  <si>
    <t>3245 Bowers Ave, Clearlake, CA 95422</t>
  </si>
  <si>
    <t>Live Oaks Senior Center</t>
  </si>
  <si>
    <t>12502 Foot hill Blvd, Clearlake Oaks, CA 95423</t>
  </si>
  <si>
    <t>08:00-15:00</t>
  </si>
  <si>
    <t>Mountain Lion’s Club (also known as Little Red Schoolhouse)</t>
  </si>
  <si>
    <t>15780 Bottlerock Rd, Cobb, CA 95426</t>
  </si>
  <si>
    <t>Scotts Valley Band of Pomo Indians Red Hills Property</t>
  </si>
  <si>
    <t>7130 Red Hills Rd, Kelseyville, CA 95451</t>
  </si>
  <si>
    <t>19:00-22:00</t>
  </si>
  <si>
    <t>Mendocino</t>
  </si>
  <si>
    <t>Keith's Market IGA</t>
  </si>
  <si>
    <t>76201 Covelo Rd, Covelo, CA 95428</t>
  </si>
  <si>
    <t>Harwood Hall</t>
  </si>
  <si>
    <t>44400 Willis Ave, Laytonville, CA 95454</t>
  </si>
  <si>
    <t>Ukiah Empty Lot</t>
  </si>
  <si>
    <t>1775 N State St, Ukiah, CA 95482</t>
  </si>
  <si>
    <t>Pacific Union College</t>
  </si>
  <si>
    <t>35 La Jota Dr, Angwin, CA 94508</t>
  </si>
  <si>
    <t>Highlands Christian Fellowship</t>
  </si>
  <si>
    <t>970 Petrified Forest Rd, Calistoga, CA 94515</t>
  </si>
  <si>
    <t>Crosswalk Community Church</t>
  </si>
  <si>
    <t>2590 1st St, Napa, CA 94558</t>
  </si>
  <si>
    <t>Saint Helena Catholic School</t>
  </si>
  <si>
    <t>1255 Oak Ave, St. Helena, CA 94574</t>
  </si>
  <si>
    <t>Plumas</t>
  </si>
  <si>
    <t>Quincy Elks Lodge 1884</t>
  </si>
  <si>
    <t>2004 E Main St, Quincy, CA 95971</t>
  </si>
  <si>
    <t>Anderson (Frontier) Senior Center</t>
  </si>
  <si>
    <t>2081 Frontier Trail, Anderson, CA 96007</t>
  </si>
  <si>
    <t>Happy Valley Community Center</t>
  </si>
  <si>
    <t>5400 Happy Valley Rd, Anderson, CA 96007</t>
  </si>
  <si>
    <t>Lakehead Lions Hall</t>
  </si>
  <si>
    <t>20814 Mammoth Dr, Lakehead, CA 96051</t>
  </si>
  <si>
    <t>Mercy Oaks</t>
  </si>
  <si>
    <t>100 Mercy Oaks Dr, Redding, CA 96003</t>
  </si>
  <si>
    <t>Hill Country Health and Wellness Center</t>
  </si>
  <si>
    <t>29632 CA-299, Round Mountain, CA 96084</t>
  </si>
  <si>
    <t>Sierra</t>
  </si>
  <si>
    <t>Lower Alleghany Volunteer Fire Dept</t>
  </si>
  <si>
    <t>514 Miners St, Alleghany, CA 95910</t>
  </si>
  <si>
    <t>Downieville Community Hall</t>
  </si>
  <si>
    <t>327 Main St, Downieville, CA 95936</t>
  </si>
  <si>
    <t>Solano</t>
  </si>
  <si>
    <t>Solano Community College - Vacaville</t>
  </si>
  <si>
    <t>2001 N Village Pkwy, Vacaville, CA 95688</t>
  </si>
  <si>
    <t>Sonoma</t>
  </si>
  <si>
    <t>Cloverdale Citrus Fairgrounds</t>
  </si>
  <si>
    <t>1 Citrus Fair Dr, Cloverdale, CA 95425</t>
  </si>
  <si>
    <t>Presbyterian Church of the Roses</t>
  </si>
  <si>
    <t>2500 Patio Ct., Santa Rosa, CA 95409</t>
  </si>
  <si>
    <t>First Congregational Church of Sonoma</t>
  </si>
  <si>
    <t>252 W Spain St, Sonoma, CA 95476</t>
  </si>
  <si>
    <t>Tehama</t>
  </si>
  <si>
    <t>Noland Park</t>
  </si>
  <si>
    <t>19001 Bowman Rd, Cottonwood, CA 96022</t>
  </si>
  <si>
    <t>Rancho Tehema Association</t>
  </si>
  <si>
    <t>17605 Park Terrace Rd, Rancho Tehama, CA 96021</t>
  </si>
  <si>
    <t>Yolo</t>
  </si>
  <si>
    <t>United States Postal Service</t>
  </si>
  <si>
    <t>7575 CA-16, Guinda, CA 95637</t>
  </si>
  <si>
    <t>Yuba</t>
  </si>
  <si>
    <t>Alcouffe Center</t>
  </si>
  <si>
    <t>9185 Marysville Rd, Oregon House, CA 95962</t>
  </si>
  <si>
    <t>Event Order</t>
  </si>
  <si>
    <t>Notification Sent to:</t>
  </si>
  <si>
    <t>Approximate Time Sent</t>
  </si>
  <si>
    <t>Message</t>
  </si>
  <si>
    <t>Pre-De-energization (Prior)</t>
  </si>
  <si>
    <t>72-48 hours</t>
  </si>
  <si>
    <t>8/15/2021 17:43 PDT</t>
  </si>
  <si>
    <t>Advanced</t>
  </si>
  <si>
    <t>8/15/2021 17:53 PDT</t>
  </si>
  <si>
    <t>48-24 hours</t>
  </si>
  <si>
    <t>8/16/2021 19:08 PDT</t>
  </si>
  <si>
    <t>Watch</t>
  </si>
  <si>
    <t>8/17/2021 10:07 PDT</t>
  </si>
  <si>
    <t>8/17/2021 10:50 PDT</t>
  </si>
  <si>
    <t>Cancel</t>
  </si>
  <si>
    <t>8/16/2021 19:29 PDT</t>
  </si>
  <si>
    <t>8/16/2021 20:55 PDT</t>
  </si>
  <si>
    <t>8/17/2021 10:44 PDT</t>
  </si>
  <si>
    <t>8/17/2021 11:07 PDT</t>
  </si>
  <si>
    <t>8/15/2021 21:07 PDT</t>
  </si>
  <si>
    <t>8/17/2021 11:15 PDT</t>
  </si>
  <si>
    <t>4-1 hours</t>
  </si>
  <si>
    <t>8/17/2021 15:17 PDT</t>
  </si>
  <si>
    <t>Warning</t>
  </si>
  <si>
    <t>8/17/2021 15:46 PDT</t>
  </si>
  <si>
    <t>8/18/2021 10:50 PDT</t>
  </si>
  <si>
    <t>Initiation (During)</t>
  </si>
  <si>
    <t>When the de-energization was initiated</t>
  </si>
  <si>
    <t>8/17/2021 20:55 PDT</t>
  </si>
  <si>
    <t>Power Off</t>
  </si>
  <si>
    <t>8/17/2021 15:56 PDT</t>
  </si>
  <si>
    <t>Immediately before re-energization</t>
  </si>
  <si>
    <t>8/18/2021 13:36 PDT</t>
  </si>
  <si>
    <t>Weather All-Clear</t>
  </si>
  <si>
    <t>8/18/2021 17:04 PDT</t>
  </si>
  <si>
    <t>8/18/2021 12:53 PDT</t>
  </si>
  <si>
    <t>8/18/2021 12:59 PDT</t>
  </si>
  <si>
    <t>ETOR Update</t>
  </si>
  <si>
    <t>8/18/2021 13:24 PDT</t>
  </si>
  <si>
    <t>Restoration (After)</t>
  </si>
  <si>
    <t>After re-energization was completed</t>
  </si>
  <si>
    <t>8/19/2021 18:57 PDT</t>
  </si>
  <si>
    <t>Restore</t>
  </si>
  <si>
    <t>8/18/2021 12:51 PDT</t>
  </si>
  <si>
    <t>8/19/2021 13:10 PDT</t>
  </si>
  <si>
    <t>Medical Baseline[5]</t>
  </si>
  <si>
    <t>13,886 Watch Notifications</t>
  </si>
  <si>
    <t>08/15/2021 21:07 PDT</t>
  </si>
  <si>
    <t>PG&amp;E</t>
  </si>
  <si>
    <t>4,789 Watch Notifications</t>
  </si>
  <si>
    <t>4,810 Warning Notifications</t>
  </si>
  <si>
    <t>8/15/2021 21:11 PDT</t>
  </si>
  <si>
    <t>3,401 Warning Notifications</t>
  </si>
  <si>
    <t>18,696 Overall Notifications</t>
  </si>
  <si>
    <t>8,190 Overall Notifications</t>
  </si>
  <si>
    <t>201 Watch Notifications</t>
  </si>
  <si>
    <t>36 Watch Notifications</t>
  </si>
  <si>
    <t>65 Warning Notifications</t>
  </si>
  <si>
    <t>27 Warning Notifications</t>
  </si>
  <si>
    <t>266 Overall Notifications</t>
  </si>
  <si>
    <t>63 Overall Notifications</t>
  </si>
  <si>
    <t>16,496 Watch Notifications</t>
  </si>
  <si>
    <t>4,357 Watch Notifications</t>
  </si>
  <si>
    <t>9,436 Warning Notifications</t>
  </si>
  <si>
    <t>25,932 Overall Notifications</t>
  </si>
  <si>
    <t>7,313 Overall Notifications</t>
  </si>
  <si>
    <t>English</t>
  </si>
  <si>
    <t>Spanish</t>
  </si>
  <si>
    <t xml:space="preserve">Chinese (Mandarin) </t>
  </si>
  <si>
    <t xml:space="preserve">Chinese (Cantonese) </t>
  </si>
  <si>
    <t>Vietnamese</t>
  </si>
  <si>
    <t xml:space="preserve">Hmong </t>
  </si>
  <si>
    <t>Tagalog</t>
  </si>
  <si>
    <t>Russian</t>
  </si>
  <si>
    <t>Total</t>
  </si>
  <si>
    <t>Chinese</t>
  </si>
  <si>
    <t>Korean</t>
  </si>
  <si>
    <t>Portuguese</t>
  </si>
  <si>
    <t>Khmer</t>
  </si>
  <si>
    <t>Thai</t>
  </si>
  <si>
    <t>Japanese</t>
  </si>
  <si>
    <t>Arabic</t>
  </si>
  <si>
    <t>Hindi</t>
  </si>
  <si>
    <t>Punjabi</t>
  </si>
  <si>
    <t>Hmong</t>
  </si>
  <si>
    <t>Grand Total</t>
  </si>
  <si>
    <t>Diesel Generator</t>
  </si>
  <si>
    <t>5 units on reserve in Sacramento</t>
  </si>
  <si>
    <t>1 unit pre-staged at ICU Hospital, 5 units on reserve in Sacramento</t>
  </si>
  <si>
    <t>1 unit pre-staged at ICU Hospital, 4 units on reserve in Sacramento</t>
  </si>
  <si>
    <t>2 units staged at two ICU Hospitals</t>
  </si>
  <si>
    <t>Reserve in Sacramento</t>
  </si>
  <si>
    <t>1 unit pre-staged at ICU Hospital</t>
  </si>
  <si>
    <t>6 units pre-staged at two ICU Hospitals, 7 units on reserve in Sacramento</t>
  </si>
  <si>
    <t>3 units pre-staged at ICU Hospitals</t>
  </si>
  <si>
    <t>1 unit pre-staged at ICU Hospital, 8 on reserve in Sacramento</t>
  </si>
  <si>
    <t>MBL behind a master meter</t>
  </si>
  <si>
    <t>154C, 154E, 180C, 180D, 180H, 180I, 249, 255, 280C, 285, 290</t>
  </si>
  <si>
    <t>170, 175A, 175B, 175C, 175D, 177D, 180J, 241B, 241C, 244B, 245C, 280B</t>
  </si>
  <si>
    <t>8/18/2021 09:29 PDT</t>
  </si>
  <si>
    <t>117C, 241A</t>
  </si>
  <si>
    <t>8/18/2021 10:20 PDT</t>
  </si>
  <si>
    <t>154D, 248B, 248C</t>
  </si>
  <si>
    <t>8/18/2021 11:38 PDT</t>
  </si>
  <si>
    <t>175E, 175F</t>
  </si>
  <si>
    <t>8/18/2021 12:39 PDT</t>
  </si>
  <si>
    <t>177B</t>
  </si>
  <si>
    <t>8/18/2021 14:45 PDT</t>
  </si>
  <si>
    <t>177A, 244A, 245A, 246A, 246C, 247A</t>
  </si>
  <si>
    <t>8/18/2021 15:24 PDT</t>
  </si>
  <si>
    <t>245B, 247B</t>
  </si>
  <si>
    <t>8/18/2021 16:41 PDT</t>
  </si>
  <si>
    <t>246B, 246E, 246F, 246G</t>
  </si>
  <si>
    <t>8/18/2021 17:08 PDT</t>
  </si>
  <si>
    <t>244C, 246D, 247C, 248A, 280G, 282A</t>
  </si>
  <si>
    <t>8/19/2021 05:17 PDT</t>
  </si>
  <si>
    <t>REDBUD 1101</t>
  </si>
  <si>
    <t>HIGHLANDS 1102</t>
  </si>
  <si>
    <t>HIGHLANDS 1103</t>
  </si>
  <si>
    <t>BUCKS CREEK 1103</t>
  </si>
  <si>
    <t>MC ARTHUR 1101</t>
  </si>
  <si>
    <t>Unable to complete air patrol due to visibility resulting in switching to ground patrol</t>
  </si>
  <si>
    <t>Damage / Hazard</t>
  </si>
  <si>
    <t>Alameda County</t>
  </si>
  <si>
    <t>County Administrator</t>
  </si>
  <si>
    <t>Tier 2, Tier 3,  Zone 1</t>
  </si>
  <si>
    <t>Customer Care Manager</t>
  </si>
  <si>
    <t>Dublin Police - Technician</t>
  </si>
  <si>
    <t>Emergency Preparedness Manager</t>
  </si>
  <si>
    <t>EMS Disaster and WMD Coordinator</t>
  </si>
  <si>
    <t>Fire Division Chief</t>
  </si>
  <si>
    <t>General</t>
  </si>
  <si>
    <t>Local Cal Fire</t>
  </si>
  <si>
    <t>OES Coordinator</t>
  </si>
  <si>
    <t>OES EOC Lead</t>
  </si>
  <si>
    <t>President of the Board</t>
  </si>
  <si>
    <t>Sheriff</t>
  </si>
  <si>
    <t>Superintendent of Water Distribution</t>
  </si>
  <si>
    <t>Watch Commander</t>
  </si>
  <si>
    <t>Berry Creek Rancheria</t>
  </si>
  <si>
    <t>Chairman</t>
  </si>
  <si>
    <t>8/15/2021 14:45 PDT</t>
  </si>
  <si>
    <t>Butte County</t>
  </si>
  <si>
    <t>Assistant Director</t>
  </si>
  <si>
    <t>CAO</t>
  </si>
  <si>
    <t>Director</t>
  </si>
  <si>
    <t>General CAL FIRE</t>
  </si>
  <si>
    <t>General Services Director</t>
  </si>
  <si>
    <t>OES Director</t>
  </si>
  <si>
    <t>8/15/2021 15:45 PDT</t>
  </si>
  <si>
    <t>Probation Officer</t>
  </si>
  <si>
    <t>Public Health Director</t>
  </si>
  <si>
    <t>Public Safety Answering Point</t>
  </si>
  <si>
    <t>8/15/2021 18:25 PDT</t>
  </si>
  <si>
    <t>8/15/2021 18:27 PDT</t>
  </si>
  <si>
    <t>8/15/2021 18:29 PDT</t>
  </si>
  <si>
    <t>8/15/2021 18:31 PDT</t>
  </si>
  <si>
    <t>8/15/2021 18:33 PDT</t>
  </si>
  <si>
    <t>8/15/2021 18:35 PDT</t>
  </si>
  <si>
    <t>8/15/2021 18:23 PDT</t>
  </si>
  <si>
    <t>Butte Tribal Council</t>
  </si>
  <si>
    <t>Colusa County</t>
  </si>
  <si>
    <t>Deputy Chief</t>
  </si>
  <si>
    <t>Division Chief</t>
  </si>
  <si>
    <t>8/16/2021 9:00 PDT</t>
  </si>
  <si>
    <t>MHOAC</t>
  </si>
  <si>
    <t>OES Lieutenant</t>
  </si>
  <si>
    <t>Colusa Rancheria</t>
  </si>
  <si>
    <t>8/16/2021 08:38 PDT</t>
  </si>
  <si>
    <t>Contra Costa County</t>
  </si>
  <si>
    <t>Battalion Chief</t>
  </si>
  <si>
    <t>Tier 2, Tier 3</t>
  </si>
  <si>
    <t>CEO</t>
  </si>
  <si>
    <t>Chair of the Board</t>
  </si>
  <si>
    <t>Duty Officer</t>
  </si>
  <si>
    <t>Emergency Planning Coordinator</t>
  </si>
  <si>
    <t>Fire Chief</t>
  </si>
  <si>
    <t>8/15/2021 16:30 PDT</t>
  </si>
  <si>
    <t>Cortina Rancheria</t>
  </si>
  <si>
    <t>Chairperson</t>
  </si>
  <si>
    <t>Glenn County</t>
  </si>
  <si>
    <t>County Administrative Officer</t>
  </si>
  <si>
    <t>Deputy Director OES</t>
  </si>
  <si>
    <t>8/15/2021 18:30 PDT</t>
  </si>
  <si>
    <t>8/15/2021 16:54 PDT</t>
  </si>
  <si>
    <t>8/15/2021 18:36 PDT</t>
  </si>
  <si>
    <t>Unit Chief Tehama-Glenn</t>
  </si>
  <si>
    <t>Grindstone Rancheria</t>
  </si>
  <si>
    <t>Tribal Secretary</t>
  </si>
  <si>
    <t>Humboldt County</t>
  </si>
  <si>
    <t>Account Services Manager</t>
  </si>
  <si>
    <t>Corrections Lieutenant</t>
  </si>
  <si>
    <t>Director of Power Resources</t>
  </si>
  <si>
    <t>Fire Safe Council</t>
  </si>
  <si>
    <t>OES Manager</t>
  </si>
  <si>
    <t>8/15/2021 15:30 PDT</t>
  </si>
  <si>
    <t>8/15/2021 17:05 PDT</t>
  </si>
  <si>
    <t>8/15/2021 17:11 PDT</t>
  </si>
  <si>
    <t>8/15/2021 17:20 PDT</t>
  </si>
  <si>
    <t>8/15/2021 17:21 PDT</t>
  </si>
  <si>
    <t>8/15/2021 17:22 PDT</t>
  </si>
  <si>
    <t>8/15/2021 17:33 PDT</t>
  </si>
  <si>
    <t>State Senator</t>
  </si>
  <si>
    <t>Lake County</t>
  </si>
  <si>
    <t>Dispatch</t>
  </si>
  <si>
    <t>Lieutenant</t>
  </si>
  <si>
    <t>8/15/2021 16:00 PDT</t>
  </si>
  <si>
    <t>OES Emergency Director; Designated POC</t>
  </si>
  <si>
    <t>8/15/2021 17:38 PDT</t>
  </si>
  <si>
    <t>8/15/2021 17:40 PDT</t>
  </si>
  <si>
    <t>8/15/2021 17:45 PDT</t>
  </si>
  <si>
    <t>Special Districts Administrator</t>
  </si>
  <si>
    <t>Lassen County</t>
  </si>
  <si>
    <t>CAL FIRE</t>
  </si>
  <si>
    <t>Tier 2, Zone 1</t>
  </si>
  <si>
    <t>CAO; Designated POC</t>
  </si>
  <si>
    <t>8/15/2021 17:47 PDT</t>
  </si>
  <si>
    <t>Mendocino County</t>
  </si>
  <si>
    <t>Account Executive</t>
  </si>
  <si>
    <t>Commander</t>
  </si>
  <si>
    <t>Director of Customer Care</t>
  </si>
  <si>
    <t>8/15/2021 17:49 PDT</t>
  </si>
  <si>
    <t>8/15/2021 17:51 PDT</t>
  </si>
  <si>
    <t>8/15/2021 17:55 PDT</t>
  </si>
  <si>
    <t>8/15/2021 17:57 PDT</t>
  </si>
  <si>
    <t>8/15/2021 18:45 PDT</t>
  </si>
  <si>
    <t>Mishewal-Wappo Of Alexander Valley</t>
  </si>
  <si>
    <t>Mooretown Rancheria</t>
  </si>
  <si>
    <t>Casino Operations</t>
  </si>
  <si>
    <t>Napa County</t>
  </si>
  <si>
    <t>Captain</t>
  </si>
  <si>
    <t>Emergency Management</t>
  </si>
  <si>
    <t>8/15/2021 14:06 PDT</t>
  </si>
  <si>
    <t>Emergency Services Manager</t>
  </si>
  <si>
    <t>GIS</t>
  </si>
  <si>
    <t>LNU Command Center</t>
  </si>
  <si>
    <t>Napa County Fire Chief</t>
  </si>
  <si>
    <t>Napa County Fire Operations Chief</t>
  </si>
  <si>
    <t>8/15/2021 17:59 PDT</t>
  </si>
  <si>
    <t>8/15/2021 18:00 PDT</t>
  </si>
  <si>
    <t>8/15/2021 18:04 PDT</t>
  </si>
  <si>
    <t>8/15/2021 18:06 PDT</t>
  </si>
  <si>
    <t>Under-Sheriff</t>
  </si>
  <si>
    <t>Nevada County</t>
  </si>
  <si>
    <t>Health Officer</t>
  </si>
  <si>
    <t>OES Manager; Designated POC</t>
  </si>
  <si>
    <t>8/15/2021 15:46 PDT</t>
  </si>
  <si>
    <t>Pit River Tribes</t>
  </si>
  <si>
    <t>Tribal Housing Authority</t>
  </si>
  <si>
    <t>Plumas County</t>
  </si>
  <si>
    <t>Main Office</t>
  </si>
  <si>
    <t>8/15/2021 15:55 PDT</t>
  </si>
  <si>
    <t>8/15/2021 18:11 PDT</t>
  </si>
  <si>
    <t>8/15/2021 18:12 PDT</t>
  </si>
  <si>
    <t>Public Works Director</t>
  </si>
  <si>
    <t>USFS PNF Dispatch</t>
  </si>
  <si>
    <t>Round Valley Reservation</t>
  </si>
  <si>
    <t>Chief of Police</t>
  </si>
  <si>
    <t>8/17/2021 15:27 PDT</t>
  </si>
  <si>
    <t>Tribal Business Administrator</t>
  </si>
  <si>
    <t>Shasta County</t>
  </si>
  <si>
    <t>CEO; Designated POC</t>
  </si>
  <si>
    <t>Chief, County Fire Warden</t>
  </si>
  <si>
    <t>Chief, Northern Operations</t>
  </si>
  <si>
    <t>District Director</t>
  </si>
  <si>
    <t>ECC</t>
  </si>
  <si>
    <t>OES</t>
  </si>
  <si>
    <t>OES Assistant Director</t>
  </si>
  <si>
    <t>8/15/2021 18:15 PDT</t>
  </si>
  <si>
    <t>8/15/2021 18:19 PDT</t>
  </si>
  <si>
    <t>8/15/2021 18:22 PDT</t>
  </si>
  <si>
    <t>Supervisor</t>
  </si>
  <si>
    <t>Undersheriff</t>
  </si>
  <si>
    <t>Shebelna Band Of Mendocino Coast Pomo Indians</t>
  </si>
  <si>
    <t>Sierra County</t>
  </si>
  <si>
    <t>Dispatch Supervisor</t>
  </si>
  <si>
    <t>OES Coordinator; Designated POC</t>
  </si>
  <si>
    <t>8/15/2021 18:21 PDT</t>
  </si>
  <si>
    <t>8/15/2021 18:28 PDT</t>
  </si>
  <si>
    <t>Superintendent</t>
  </si>
  <si>
    <t>Solano County</t>
  </si>
  <si>
    <t>Emergency</t>
  </si>
  <si>
    <t>8/15/2021 15:32 PDT</t>
  </si>
  <si>
    <t>8/15/2021 18:13 PDT</t>
  </si>
  <si>
    <t>8/15/2021 18:42 PDT</t>
  </si>
  <si>
    <t>8/15/2021 18:48 PDT</t>
  </si>
  <si>
    <t>8/15/2021 18:49 PDT</t>
  </si>
  <si>
    <t>Sonoma County</t>
  </si>
  <si>
    <t>Communications &amp; Engagement Coordinator</t>
  </si>
  <si>
    <t>Community Alert &amp; Warning Manager</t>
  </si>
  <si>
    <t>Costal Valleys EMS</t>
  </si>
  <si>
    <t>Deputy Director</t>
  </si>
  <si>
    <t>8/15/2021 16:20 PDT</t>
  </si>
  <si>
    <t>Emergency Coordinator</t>
  </si>
  <si>
    <t>Emergency Manager</t>
  </si>
  <si>
    <t>EMS Dispatch</t>
  </si>
  <si>
    <t>Public Health Officer</t>
  </si>
  <si>
    <t>8/15/2021 18:24 PDT</t>
  </si>
  <si>
    <t>8/15/2021 18:38 PDT</t>
  </si>
  <si>
    <t>8/15/2021 18:43 PDT</t>
  </si>
  <si>
    <t>8/15/2021 18:52 PDT</t>
  </si>
  <si>
    <t>8/15/2021 18:57 PDT</t>
  </si>
  <si>
    <t>8/15/2021 18:59 PDT</t>
  </si>
  <si>
    <t>Sheriff Dispatch</t>
  </si>
  <si>
    <t>Sheriff's Liaison</t>
  </si>
  <si>
    <t>Tehama County</t>
  </si>
  <si>
    <t>Administrative Analyst</t>
  </si>
  <si>
    <t>Communications Supervisor</t>
  </si>
  <si>
    <t>OES Deputy Director</t>
  </si>
  <si>
    <t>8/15/2021 18:17 PDT</t>
  </si>
  <si>
    <t>8/15/2021 18:32 PDT</t>
  </si>
  <si>
    <t>8/15/2021 18:41 PDT</t>
  </si>
  <si>
    <t>8/15/2021 18:58 PDT</t>
  </si>
  <si>
    <t>the City of Anderson</t>
  </si>
  <si>
    <t>City Manager</t>
  </si>
  <si>
    <t>Deputy Public Works Director</t>
  </si>
  <si>
    <t>MOT Director</t>
  </si>
  <si>
    <t>Public Works Superintendent</t>
  </si>
  <si>
    <t>the City of Calistoga</t>
  </si>
  <si>
    <t>City Manager; Designated POC</t>
  </si>
  <si>
    <t>Mayor</t>
  </si>
  <si>
    <t>Police Chief</t>
  </si>
  <si>
    <t>the City of Clearlake</t>
  </si>
  <si>
    <t>Non-Emergency</t>
  </si>
  <si>
    <t>the City of Corning</t>
  </si>
  <si>
    <t>N/A</t>
  </si>
  <si>
    <t>the City of Oakley</t>
  </si>
  <si>
    <t>City Engineer</t>
  </si>
  <si>
    <t>General Manager</t>
  </si>
  <si>
    <t>the City of Oroville</t>
  </si>
  <si>
    <t>Vice Mayor</t>
  </si>
  <si>
    <t>the City of Red Bluff</t>
  </si>
  <si>
    <t>Unit Chief</t>
  </si>
  <si>
    <t>the City of Saint Helena</t>
  </si>
  <si>
    <t>the City of Santa Rosa</t>
  </si>
  <si>
    <t>Admin Sergeant</t>
  </si>
  <si>
    <t>Assistant Fire Marshal</t>
  </si>
  <si>
    <t>Deputy Emergency Preparedness Coordinator</t>
  </si>
  <si>
    <t>Deputy Fire Chief</t>
  </si>
  <si>
    <t>Emergency Preparedness Coordinator; Designated POC</t>
  </si>
  <si>
    <t>Fire</t>
  </si>
  <si>
    <t>Public Information Officer</t>
  </si>
  <si>
    <t>the City of Vacaville</t>
  </si>
  <si>
    <t>Assistant City Manager</t>
  </si>
  <si>
    <t>the City of West Sacramento</t>
  </si>
  <si>
    <t>Fire Marshal</t>
  </si>
  <si>
    <t>the City of Willows</t>
  </si>
  <si>
    <t>the City of Yountville</t>
  </si>
  <si>
    <t>Town Manager; Designated POC</t>
  </si>
  <si>
    <t>the Town of Paradise</t>
  </si>
  <si>
    <t>Council Member</t>
  </si>
  <si>
    <t>Division Chief, Paradise Fire Chief</t>
  </si>
  <si>
    <t>Trina Marine Ruano Family</t>
  </si>
  <si>
    <t>Representative</t>
  </si>
  <si>
    <t>Trinity County</t>
  </si>
  <si>
    <t>Program Manager</t>
  </si>
  <si>
    <t>8/15/2021 17:30 PDT</t>
  </si>
  <si>
    <t>Tsungwe Council</t>
  </si>
  <si>
    <t>Vice Chairman</t>
  </si>
  <si>
    <t>Yolo County</t>
  </si>
  <si>
    <t>Board Clerk/Administrative Analyst</t>
  </si>
  <si>
    <t>Director Customer Care and Marketing</t>
  </si>
  <si>
    <t>EMS Administrator</t>
  </si>
  <si>
    <t>8/15/2021 18:47 PDT</t>
  </si>
  <si>
    <t>8/15/2021 18:55 PDT</t>
  </si>
  <si>
    <t>Yuba County</t>
  </si>
  <si>
    <t>Board Supervisor</t>
  </si>
  <si>
    <t>Chief</t>
  </si>
  <si>
    <t>County Executive Officer</t>
  </si>
  <si>
    <t>Emergency Manager ; Designated POC</t>
  </si>
  <si>
    <t>Health Administrator</t>
  </si>
  <si>
    <t>8/15/2021 17:35 PDT</t>
  </si>
  <si>
    <t>8/16/2021 18:16 PDT</t>
  </si>
  <si>
    <t>ALAMEDA County Communication Facility</t>
  </si>
  <si>
    <t>SPRINT CORPORATION</t>
  </si>
  <si>
    <t>8/14/2021  21:11 PDT</t>
  </si>
  <si>
    <t>T-MOBILE WEST LLC</t>
  </si>
  <si>
    <t>BUTTE County Communication Facility</t>
  </si>
  <si>
    <t>AT&amp;T MOBILITY</t>
  </si>
  <si>
    <t>8/14/2021 17:54 PDT</t>
  </si>
  <si>
    <t>AT&amp;T MOBILITY LLC</t>
  </si>
  <si>
    <t>AT&amp;T SERVICES INC</t>
  </si>
  <si>
    <t>GTE MOBILE NET</t>
  </si>
  <si>
    <t>GTE MOBILNET OF CALIFORNIA LIMITED PARTNERSHIP</t>
  </si>
  <si>
    <t>GTE MOBILNET OF CALIFORNIA LP</t>
  </si>
  <si>
    <t>METRO PCS INC</t>
  </si>
  <si>
    <t>SPRINT NEXTEL CORPORATION</t>
  </si>
  <si>
    <t>BUTTE County Water and Waste Water Facility</t>
  </si>
  <si>
    <t>ENTERPRISE RANCHERIA</t>
  </si>
  <si>
    <t>COLUSA County Communication Facility</t>
  </si>
  <si>
    <t>AT&amp;T</t>
  </si>
  <si>
    <t>CITIZENS TELECOMMUNICATIONS OF CALIFORNIA INC.</t>
  </si>
  <si>
    <t>FRONTIER COMMUNICATIONS CORPORATION DIP</t>
  </si>
  <si>
    <t>COLUSA County Water and Waste Water Facility</t>
  </si>
  <si>
    <t>COUNTY OF COLUSA</t>
  </si>
  <si>
    <t>CONTRA COSTA County Communication Facility</t>
  </si>
  <si>
    <t>COUNTY OF CONTRA COSTA</t>
  </si>
  <si>
    <t>U S COAST GUARD</t>
  </si>
  <si>
    <t>GLENN County Communication Facility</t>
  </si>
  <si>
    <t>AMERICAN TOWER CORPORATION</t>
  </si>
  <si>
    <t>GLENN County Water and Waste Water Facility</t>
  </si>
  <si>
    <t>ELK CREEK COMMUNITY SERVICE</t>
  </si>
  <si>
    <t>HUMBOLDT County Communication Facility</t>
  </si>
  <si>
    <t>EDGE WIRELESS LLC</t>
  </si>
  <si>
    <t>UNITED STATES CELLULAR CORP</t>
  </si>
  <si>
    <t>LAKE County Communication Facility</t>
  </si>
  <si>
    <t>MEDIACOM CALIFORNIA LLC</t>
  </si>
  <si>
    <t>US CELLULAR</t>
  </si>
  <si>
    <t>LASSEN County Communication Facility</t>
  </si>
  <si>
    <t>MENDOCINO County Communication Facility</t>
  </si>
  <si>
    <t>T MOBILE OMNI POINT COMMUNICATIONS</t>
  </si>
  <si>
    <t>T-MOBILE CO NISC</t>
  </si>
  <si>
    <t>T-MOBILE USA INC</t>
  </si>
  <si>
    <t>NAPA County Communication Facility</t>
  </si>
  <si>
    <t>CALIFORNIA HIGHWAY PATROL</t>
  </si>
  <si>
    <t>CITY OF NAPA</t>
  </si>
  <si>
    <t>T-MOBILE WEST CORPORATION</t>
  </si>
  <si>
    <t>NAPA County Water and Waste Water Facility</t>
  </si>
  <si>
    <t>CITY OF CALISTOGA</t>
  </si>
  <si>
    <t>NEVADA County Communication Facility</t>
  </si>
  <si>
    <t>PLUMAS County Communication Facility</t>
  </si>
  <si>
    <t>US DEPARTMENT OF AGRICULTURE</t>
  </si>
  <si>
    <t>SHASTA County Communication Facility</t>
  </si>
  <si>
    <t>CHARTER COMMUNICATIONS HOLDING COMPANY LLC</t>
  </si>
  <si>
    <t>CINGULAR WIRELESS SERVICES, INC</t>
  </si>
  <si>
    <t>FRONTIER COMMUNICATIONS</t>
  </si>
  <si>
    <t>HAPPY VALLEY TELEPHONE CO</t>
  </si>
  <si>
    <t>TDS TELECOM</t>
  </si>
  <si>
    <t>VERIZON WIRELESS</t>
  </si>
  <si>
    <t>SIERRA County Communication Facility</t>
  </si>
  <si>
    <t>SIERRA County Water and Waste Water Facility</t>
  </si>
  <si>
    <t>DOWNIEVILLE PUBLIC UTILITIES DISTRICT</t>
  </si>
  <si>
    <t>HASKELL CREEK TRACT ASSOCIATION</t>
  </si>
  <si>
    <t>Tier 1</t>
  </si>
  <si>
    <t>SOLANO County Communication Facility</t>
  </si>
  <si>
    <t>AMERICAN TOWER CORP</t>
  </si>
  <si>
    <t>SONOMA County Communication Facility</t>
  </si>
  <si>
    <t>TEHAMA County Communication Facility</t>
  </si>
  <si>
    <t>TEHAMA County Other Facility</t>
  </si>
  <si>
    <t>TRINITY County Communication Facility</t>
  </si>
  <si>
    <t>YOLO County Communication Facility</t>
  </si>
  <si>
    <t>YUBA County Communication Facility</t>
  </si>
  <si>
    <t>VERIZON</t>
  </si>
  <si>
    <t>Post-Event Report Data: PG&amp;E August 17 - 19, 2021 De-energization Event</t>
  </si>
  <si>
    <t>Section 5 Tables</t>
  </si>
  <si>
    <t>Section 6 Tables</t>
  </si>
  <si>
    <t>Section 7 Tables</t>
  </si>
  <si>
    <t>Section 8 Tables</t>
  </si>
  <si>
    <t>Appendix</t>
  </si>
  <si>
    <t>Appendix B: Distribution Circuits De-Energized During the August 17 - 19 PSPS Event</t>
  </si>
  <si>
    <t>Appendix C: DAMAGES &amp; HAZARDS FOUND WITHIN THE DE-ENERGIZED AREAS</t>
  </si>
  <si>
    <t xml:space="preserve">Appendix E: Local Community Representatives Contacted </t>
  </si>
  <si>
    <t>Appendix G: Community Resource Centers Provided by PG&amp;E</t>
  </si>
  <si>
    <t>Farsi</t>
  </si>
  <si>
    <r>
      <t>Description</t>
    </r>
    <r>
      <rPr>
        <b/>
        <sz val="11"/>
        <color rgb="FF000000"/>
        <rFont val="Times New Roman"/>
        <family val="1"/>
      </rPr>
      <t>  </t>
    </r>
  </si>
  <si>
    <t>8/18/2021 16:48 PDT</t>
  </si>
  <si>
    <t>Maximum Wind Gust (mph)</t>
  </si>
  <si>
    <t>Station ID</t>
  </si>
  <si>
    <t>Station Name</t>
  </si>
  <si>
    <t>JBGC1</t>
  </si>
  <si>
    <t>JARBO GAP</t>
  </si>
  <si>
    <t>TCKC1</t>
  </si>
  <si>
    <t>THOMES CREEK</t>
  </si>
  <si>
    <t>PG132</t>
  </si>
  <si>
    <t>PG490</t>
  </si>
  <si>
    <t>PG313</t>
  </si>
  <si>
    <t>WISC1</t>
  </si>
  <si>
    <t>COUNTY LINE</t>
  </si>
  <si>
    <t>PG990</t>
  </si>
  <si>
    <t>PG358</t>
  </si>
  <si>
    <t>PG662</t>
  </si>
  <si>
    <t>PG880</t>
  </si>
  <si>
    <t>PG557</t>
  </si>
  <si>
    <t>Lassen</t>
  </si>
  <si>
    <t>HDVC1</t>
  </si>
  <si>
    <t>HIDDEN VALLEY</t>
  </si>
  <si>
    <t>PIEC1</t>
  </si>
  <si>
    <t>PIERCE</t>
  </si>
  <si>
    <t>Section 12 Tables</t>
  </si>
  <si>
    <t>Tier 2/3 or Non-HFTD</t>
  </si>
  <si>
    <t>Hazard</t>
  </si>
  <si>
    <t>Dead Tree Leaning toward line in between 2 poles. The line is not damaged but this is a hazard.</t>
  </si>
  <si>
    <t>Damage</t>
  </si>
  <si>
    <t>The ground was loose and came off pole.</t>
  </si>
  <si>
    <t>Tree limb on service removed broke neutral. Neutral was repaired.</t>
  </si>
  <si>
    <t>Table 5: Notifications to customers where positive or affirmative notification was attempted</t>
  </si>
  <si>
    <t>Table 4: Customer Notification Timeline Summary Prior to De-energization for August 17, 2021 PSPS Event</t>
  </si>
  <si>
    <t>Table 3: Notification Descriptions</t>
  </si>
  <si>
    <t>Date</t>
  </si>
  <si>
    <t>Time PDF Maps Shared</t>
  </si>
  <si>
    <t>Time GIS Layers Shared</t>
  </si>
  <si>
    <t>13:26 PDT</t>
  </si>
  <si>
    <t>13:27 PDT</t>
  </si>
  <si>
    <t>16:50 PDT</t>
  </si>
  <si>
    <t>16:44 PDT</t>
  </si>
  <si>
    <t>17:49 PDT</t>
  </si>
  <si>
    <t>17:42 PDT</t>
  </si>
  <si>
    <t>08:24 PDT</t>
  </si>
  <si>
    <t>08:19 PDT</t>
  </si>
  <si>
    <t>14:38 PDT</t>
  </si>
  <si>
    <t>14:33 PDT</t>
  </si>
  <si>
    <t>06:40 PDT</t>
  </si>
  <si>
    <t>06:30 PDT</t>
  </si>
  <si>
    <t>MT ST HELENA WEST</t>
  </si>
  <si>
    <t>BALD MOUNTAIN TOWER</t>
  </si>
  <si>
    <t>WILSON HILL ROAD - SHASTA</t>
  </si>
  <si>
    <t>CAHTO PEAK</t>
  </si>
  <si>
    <t>KNOXVILLE</t>
  </si>
  <si>
    <t>CHROME</t>
  </si>
  <si>
    <t>BLUE RIDGE ROAD SOUTH</t>
  </si>
  <si>
    <t>SILLS ROAD</t>
  </si>
  <si>
    <t>ADVANCED NOTIFICATION: 48-72 hours in advance de-energization</t>
  </si>
  <si>
    <t>Public Safety Partners and Transmission-level Customers</t>
  </si>
  <si>
    <t>WATCH NOTIFICATION: 24-48 hours in advance of anticipated de-energization</t>
  </si>
  <si>
    <t>Public Safety Partners, All Customers (including Medical Baseline program customers and Self-Identified Vulnerable (SIV)[2] customers), and Transmission-level Customers</t>
  </si>
  <si>
    <t>WARNING NOTIFICATION: 1-4 hours in advance of de-energization, if possible</t>
  </si>
  <si>
    <t>Public Safety Partners, All Customers (including Medical Baseline program customers and Self-Identified Vulnerable (SIV) customers)</t>
  </si>
  <si>
    <t>POWER OFF NOTIFICATION: When de-energization is initiated</t>
  </si>
  <si>
    <t>Public Safety Partners, All Customers (including Medical Baseline program customers and Self-Identified Vulnerable (SIV) customers), and Transmission-level customers</t>
  </si>
  <si>
    <t>WEATHER “ALL-CLEAR”/ETOR UPDATE NOTIFICATION: Immediately before re-energization begins</t>
  </si>
  <si>
    <t>Public Safety Partners, All Customers (including Medical Baseline program customers and Self-Identified Vulnerable (SIV) customers), and Transmission-level Customers</t>
  </si>
  <si>
    <t>RESTORATION NOTIFICATION: When re-energization is complete</t>
  </si>
  <si>
    <t>[3] For customers potentially impacted by PSPS late at night or overnight, PG&amp;E, did not send automated notifications to customers between the hours of 2100 and 0800 in order to prevent waking up the customers in the middle of the night as a courtesy. PG&amp;E will send notifications during the hours of 2100 and 0800 on a case-by-case basis (e.g., calls to Medical Baseline due to suddenly changing conditions).</t>
  </si>
  <si>
    <t>[4] Translated languages refers to Spanish, Chinese (Mandarin and Cantonese), Vietnamese, Tagalog, Korean, Russian, Arabic, Punjabi, Farsi, Japanese, Khmer, Hmong, Thai, Hindi, and Portuguese. A language is prevalent if it is spoken by 1,000 or more persons in the utility’s territory or if it’s spoken by 5 percent or more of the population within a “public safety answering point” in the utility territory (D.20-03-004). Details on the community outreach efforts for PSPS and wildfire-related outreach including efforts to reach all languages prevalent in PG&amp;E’s territory can be found in Section 8.4 of PG&amp;E’s 2021 Wildfire Mitigation Plan Report.</t>
  </si>
  <si>
    <t>[5] Transmission lines serving impacted Transmission-level Customers may cut across multiple Fire Index Areas (FIAs) and will only be notified when all those FIAs that the line cuts across have been given the all-clear.</t>
  </si>
  <si>
    <t>Minimum Timeline[1]</t>
  </si>
  <si>
    <t>[1] Decision 19-05-042, Appendix A, Timing of Notification.</t>
  </si>
  <si>
    <t>Notification Attempts Made[2]</t>
  </si>
  <si>
    <t>Timing of Attempts[3]</t>
  </si>
  <si>
    <t>Who made the Notification Attempt</t>
  </si>
  <si>
    <t>Successful Positive Notification[4]</t>
  </si>
  <si>
    <t>Access and Functional Needs (AFN)[6]</t>
  </si>
  <si>
    <t>[1] Total number of customers notified where notification was attempted.</t>
  </si>
  <si>
    <t>[3] Initial start time notification was sent.</t>
  </si>
  <si>
    <t>[5] Residential tenants of master-metered customers can also qualify for Medical Baseline Quantities. The Medical Baseline category for the purposes of Table 5. Notifications to customers where positive or affirmative notification was attempted does not include Medical Baseline program customers who are master meter tenants.</t>
  </si>
  <si>
    <t>[6] Access and Functional Needs category includes customers enrolled in CARE or FERA; customers that self-identify to receive an in-person visit before disconnection for non-payment (e.g., vulnerable), customers that self-identify has having a person with a disability in the household (e.g., disabled); customers who self-select to receive utility communications in a non-standard format (e.g., in braille or large print); and customers who indicate a non-English language preference. Although Medical Baseline program customers are considered AFN, for the purposes of  Table 5: Notifications to customers where positive or affirmative notification was attempted Medical Baseline program customers are reflected in separate categories.</t>
  </si>
  <si>
    <t>Table 6: PSPS Portal Time &amp; Date for Map Sharing</t>
  </si>
  <si>
    <t>Table 7: Customer Notifications Based on Language Preference</t>
  </si>
  <si>
    <t>[1] Total notifications do not include door rings and Live Agent phone calls.</t>
  </si>
  <si>
    <t>Table 10: Unique Visitors to the Translated Versions of PG&amp;E’s Website for the 8-17-21 PSPS Event</t>
  </si>
  <si>
    <t>Table 11: Unique Visitors to the Translated Versions of PG&amp;E’s Emergency Website for the 8-17-21 PSPS Event</t>
  </si>
  <si>
    <t>[1] Estimated based on a 75% load, barring mechanical failure and refueling the temporary generators have the ability to operate continuously throughout a typical PSPS event.</t>
  </si>
  <si>
    <t>Table 12: Generators available for critical facilities and infrastructure customers</t>
  </si>
  <si>
    <t>Table 14: Number and Nature of Complaints as a result of 8-17-21 PSPS Event</t>
  </si>
  <si>
    <t xml:space="preserve"> All-Clear Zones</t>
  </si>
  <si>
    <t>Weather All-Clear Date and Time</t>
  </si>
  <si>
    <t>8/18/2021 07:58 PDT</t>
  </si>
  <si>
    <t>Table 16: Weather All Clear Times</t>
  </si>
  <si>
    <t>Unable to gain access due to the Cache fire.</t>
  </si>
  <si>
    <t xml:space="preserve">Unable to energize the non-PG&amp;E owned portions of the line prior to customer providing positive confirmation that the lines were safe to restore, for customer-owner primary lines </t>
  </si>
  <si>
    <t>[1] For customer owner primary Facilities fed by PG&amp;E assets, it is PG&amp;E’s process to receive positive confirmation that the lines downstream of any PG&amp;E asset are safe to re-energize prior to restoring power to the customer’s line.</t>
  </si>
  <si>
    <t>Table 17: Circuits PG&amp;E was Unable to Restore within 24 Hours of the Weather All Clear</t>
  </si>
  <si>
    <t>Table 20: Maximum Wind Gusts Recorded 08/17/2021 in Impacted Counties</t>
  </si>
  <si>
    <t>Distribution / Transmission</t>
  </si>
  <si>
    <t>Counties</t>
  </si>
  <si>
    <t>HFTD Tier(s)</t>
  </si>
  <si>
    <t>Total Customers</t>
  </si>
  <si>
    <t>DISTRIBUTION</t>
  </si>
  <si>
    <t>ANDERSON 1101*</t>
  </si>
  <si>
    <t>SHASTA</t>
  </si>
  <si>
    <t>ANDERSON 1103*</t>
  </si>
  <si>
    <t>ANTLER 1101*</t>
  </si>
  <si>
    <t>ARBUCKLE 1101*</t>
  </si>
  <si>
    <t>COLUSA</t>
  </si>
  <si>
    <t>Outside HFTD</t>
  </si>
  <si>
    <t>ARBUCKLE 1104*</t>
  </si>
  <si>
    <t>YOLO, COLUSA</t>
  </si>
  <si>
    <t>BIG BEND 1101</t>
  </si>
  <si>
    <t>BUTTE</t>
  </si>
  <si>
    <t>Tier 3, Tier 2</t>
  </si>
  <si>
    <t>PLUMAS</t>
  </si>
  <si>
    <t>BURNEY 1101*</t>
  </si>
  <si>
    <t>BUTTE 1105*</t>
  </si>
  <si>
    <t>CALISTOGA 1101*</t>
  </si>
  <si>
    <t>NAPA, SONOMA</t>
  </si>
  <si>
    <t>CALISTOGA 1102</t>
  </si>
  <si>
    <t>NAPA</t>
  </si>
  <si>
    <t>CALPINE 1144</t>
  </si>
  <si>
    <t>SONOMA, LAKE</t>
  </si>
  <si>
    <t>CLARK ROAD 1102*</t>
  </si>
  <si>
    <t>CLOVERDALE 1102*</t>
  </si>
  <si>
    <t>SONOMA, MENDOCINO</t>
  </si>
  <si>
    <t>CORNING 1101*</t>
  </si>
  <si>
    <t>TEHAMA</t>
  </si>
  <si>
    <t>CORNING 1102*</t>
  </si>
  <si>
    <t>CORTINA 1101*</t>
  </si>
  <si>
    <t>COTTONWOOD 1101*</t>
  </si>
  <si>
    <t>SHASTA, TEHAMA</t>
  </si>
  <si>
    <t>COTTONWOOD 1102*</t>
  </si>
  <si>
    <t>COTTONWOOD 1103*</t>
  </si>
  <si>
    <t>CRESCENT MILLS 2101*</t>
  </si>
  <si>
    <t>CRESTA 1101*</t>
  </si>
  <si>
    <t>DESCHUTES 1101*</t>
  </si>
  <si>
    <t>DESCHUTES 1104*</t>
  </si>
  <si>
    <t>DUNBAR 1101*</t>
  </si>
  <si>
    <t>SONOMA</t>
  </si>
  <si>
    <t>DUNBAR 1102*</t>
  </si>
  <si>
    <t>DUNBAR 1103*</t>
  </si>
  <si>
    <t>ELK CREEK 1101*</t>
  </si>
  <si>
    <t>COLUSA, GLENN</t>
  </si>
  <si>
    <t>GEYSERVILLE 1101*</t>
  </si>
  <si>
    <t>GEYSERVILLE 1102*</t>
  </si>
  <si>
    <t>GIRVAN 1101</t>
  </si>
  <si>
    <t>GIRVAN 1102*</t>
  </si>
  <si>
    <t>GLENN 1101*</t>
  </si>
  <si>
    <t>GLENN</t>
  </si>
  <si>
    <t>HIGHLANDS 1102*</t>
  </si>
  <si>
    <t>LAKE</t>
  </si>
  <si>
    <t>HIGHLANDS 1103*</t>
  </si>
  <si>
    <t>JAMESON 1102*</t>
  </si>
  <si>
    <t>SOLANO</t>
  </si>
  <si>
    <t>JAMESON 1105*</t>
  </si>
  <si>
    <t>JESSUP 1101*</t>
  </si>
  <si>
    <t>JESSUP 1102*</t>
  </si>
  <si>
    <t>JESSUP 1103*</t>
  </si>
  <si>
    <t>KONOCTI 1108*</t>
  </si>
  <si>
    <t>LAKEVILLE 1102*</t>
  </si>
  <si>
    <t>LOGAN CREEK 2102*</t>
  </si>
  <si>
    <t>MADISON 1105*</t>
  </si>
  <si>
    <t>YOLO</t>
  </si>
  <si>
    <t>MADISON 2101*</t>
  </si>
  <si>
    <t>MAXWELL 1105*</t>
  </si>
  <si>
    <t>MC ARTHUR 1101*</t>
  </si>
  <si>
    <t>LASSEN, SHASTA</t>
  </si>
  <si>
    <t>MIDDLETOWN 1101*</t>
  </si>
  <si>
    <t>NAPA, SONOMA, LAKE</t>
  </si>
  <si>
    <t>MIDDLETOWN 1102*</t>
  </si>
  <si>
    <t>MONTICELLO 1101*</t>
  </si>
  <si>
    <t>NAPA, SOLANO</t>
  </si>
  <si>
    <t>NAPA 1112*</t>
  </si>
  <si>
    <t>OREGON TRAIL 1102*</t>
  </si>
  <si>
    <t>OREGON TRAIL 1103*</t>
  </si>
  <si>
    <t>OREGON TRAIL 1104*</t>
  </si>
  <si>
    <t>ORO FINO 1101*</t>
  </si>
  <si>
    <t>ORO FINO 1102*</t>
  </si>
  <si>
    <t>PANORAMA 1101*</t>
  </si>
  <si>
    <t>PANORAMA 1102*</t>
  </si>
  <si>
    <t>PARADISE 1104*</t>
  </si>
  <si>
    <t>PARADISE 1105*</t>
  </si>
  <si>
    <t>PARADISE 1106*</t>
  </si>
  <si>
    <t>PHILO 1101*</t>
  </si>
  <si>
    <t>MENDOCINO</t>
  </si>
  <si>
    <t>PIT NO 7 1101</t>
  </si>
  <si>
    <t>PUEBLO 1104*</t>
  </si>
  <si>
    <t>PUEBLO 1105*</t>
  </si>
  <si>
    <t>PUEBLO 2102*</t>
  </si>
  <si>
    <t>PUEBLO 2103*</t>
  </si>
  <si>
    <t>PUTAH CREEK 1102*</t>
  </si>
  <si>
    <t>YOLO, SOLANO</t>
  </si>
  <si>
    <t>PUTAH CREEK 1103*</t>
  </si>
  <si>
    <t>PUTAH CREEK 1105*</t>
  </si>
  <si>
    <t>RED BLUFF 1101*</t>
  </si>
  <si>
    <t>RED BLUFF 1103*</t>
  </si>
  <si>
    <t>RED BLUFF 1104*</t>
  </si>
  <si>
    <t>YOLO, TEHAMA</t>
  </si>
  <si>
    <t>RED BLUFF 1105*</t>
  </si>
  <si>
    <t>REDBUD 1101*</t>
  </si>
  <si>
    <t>REDBUD 1102*</t>
  </si>
  <si>
    <t>RINCON 1101*</t>
  </si>
  <si>
    <t>RINCON 1103*</t>
  </si>
  <si>
    <t>SILVERADO 2102*</t>
  </si>
  <si>
    <t>SILVERADO 2103*</t>
  </si>
  <si>
    <t>SILVERADO 2104*</t>
  </si>
  <si>
    <t>SONOMA 1103*</t>
  </si>
  <si>
    <t>SONOMA 1104*</t>
  </si>
  <si>
    <t>STILLWATER 1101*</t>
  </si>
  <si>
    <t>TYLER 1105*</t>
  </si>
  <si>
    <t>VACA DIXON 1105*</t>
  </si>
  <si>
    <t>VACAVILLE 1104*</t>
  </si>
  <si>
    <t>VACAVILLE 1108*</t>
  </si>
  <si>
    <t>VOLTA 1101</t>
  </si>
  <si>
    <t>VOLTA 1102</t>
  </si>
  <si>
    <t>WHITMORE 1101*</t>
  </si>
  <si>
    <t>WILDWOOD 1101*</t>
  </si>
  <si>
    <t>TRANSMISSION</t>
  </si>
  <si>
    <t>FULTON-CALISTOGA</t>
  </si>
  <si>
    <t>Line Remained De-energized for Planned Project Work</t>
  </si>
  <si>
    <t xml:space="preserve"> Transmission Line</t>
  </si>
  <si>
    <t>LOWER LAKE-HOMESTAKE</t>
  </si>
  <si>
    <t>Transmission Line</t>
  </si>
  <si>
    <t>ROCK CREEK-POE</t>
  </si>
  <si>
    <t>De-Energization Date and Time (PDT)</t>
  </si>
  <si>
    <t>Description of Damage</t>
  </si>
  <si>
    <t>Tree on primary line removed.</t>
  </si>
  <si>
    <t>Conductor on crossarm.</t>
  </si>
  <si>
    <t>Broken tree wire has snapped and uncurled.</t>
  </si>
  <si>
    <t>Wind caused tree wire to break.</t>
  </si>
  <si>
    <t>Limb fell on line. The line does not appear to be damaged.</t>
  </si>
  <si>
    <t>Service wire broke off service meter, tree branches contacting service.</t>
  </si>
  <si>
    <t>Conductor wire separated from the conductor. Could arc with high winds, possible separated because of the winds. There was no vegetation on or near the pole.</t>
  </si>
  <si>
    <t>Type of Damage / Hazard</t>
  </si>
  <si>
    <t>Organization/Jurisdiction</t>
  </si>
  <si>
    <t>HFTD TIER</t>
  </si>
  <si>
    <t>DATE/TIME CONTACTED</t>
  </si>
  <si>
    <t>Tier 2, Tier 3, Zone 1</t>
  </si>
  <si>
    <t>State Assembly member</t>
  </si>
  <si>
    <t>Restoration Date and Time (PDT)</t>
  </si>
  <si>
    <r>
      <rPr>
        <b/>
        <sz val="8"/>
        <color theme="1"/>
        <rFont val="Times New Roman"/>
        <family val="1"/>
      </rPr>
      <t>PSPS Frequency/Duration:</t>
    </r>
    <r>
      <rPr>
        <sz val="8"/>
        <color theme="1"/>
        <rFont val="Times New Roman"/>
        <family val="1"/>
      </rPr>
      <t xml:space="preserve"> Including, but not limited to complaints regarding the frequency and/or duration of PSPS events, including delays in restoring power, scope of PSPS and dynamic of weather conditions.</t>
    </r>
  </si>
  <si>
    <r>
      <rPr>
        <b/>
        <sz val="8"/>
        <color theme="1"/>
        <rFont val="Times New Roman"/>
        <family val="1"/>
      </rPr>
      <t>Safety/Health Concern:</t>
    </r>
    <r>
      <rPr>
        <sz val="8"/>
        <color theme="1"/>
        <rFont val="Times New Roman"/>
        <family val="1"/>
      </rPr>
      <t xml:space="preserve">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r>
  </si>
  <si>
    <r>
      <rPr>
        <b/>
        <sz val="8"/>
        <color theme="1"/>
        <rFont val="Times New Roman"/>
        <family val="1"/>
      </rPr>
      <t>General PSPS Dissatisfaction/Other:</t>
    </r>
    <r>
      <rPr>
        <sz val="8"/>
        <color theme="1"/>
        <rFont val="Times New Roman"/>
        <family val="1"/>
      </rPr>
      <t xml:space="preserve"> Including, but not limited to complaints about being without power during PSPS event and related hardships such as food loss, income loss, inability to work/attend school, plus any PSPS-related complaints that do not fall into any other category.</t>
    </r>
  </si>
  <si>
    <r>
      <rPr>
        <b/>
        <sz val="8"/>
        <color theme="1"/>
        <rFont val="Times New Roman"/>
        <family val="1"/>
      </rPr>
      <t>Outreach/Assistance:</t>
    </r>
    <r>
      <rPr>
        <sz val="8"/>
        <color theme="1"/>
        <rFont val="Times New Roman"/>
        <family val="1"/>
      </rPr>
      <t xml:space="preserve"> Including, but not limited to complaints regarding Community Resource Centers, community crew vehicles, backup power, hotel vouchers, other assistance provided by utility to mitigate impact of PSPS.</t>
    </r>
  </si>
  <si>
    <t>10,101  </t>
  </si>
  <si>
    <t>2,956 Warning Notifications  </t>
  </si>
  <si>
    <t>PG&amp;E Grid Control Center (GCC) conducted live agent calls to notify impacted transmission-level customers of restoration.
Once customers, including Medical Baseline program customers and SIV customers, were restored, they received notifications via phone, text, and email. This was done using an automated process that issued customer notifications every 15 minutes upon restoration of service. Customer notifications were provided in English, with information on how to get event information in translated languages. Customers with their language preference set received in-language (translated) notifications.
Once all customers were restored, PG&amp;E submitted the final PSPS State Notification Form to Cal OES, sent an email to the CPUC, and sent a notification to Public Safety Partners via phone, text, and email. Public Safety Partner notifications were provided in English.</t>
  </si>
  <si>
    <t>[1] Other Public Safety partners refers to first/emergency responders at the local, state and federal level, water, wastewater and communication service providers, affected community choice aggregators, publicly-owned utilities/electrical cooperatives, the CPUC, the California Governor’s Office of Emergency Services, and the California Department of Forestry and Fire Protection.</t>
  </si>
  <si>
    <t>[2] In accordance with D.12-03-054, customers that are not enrolled or qualify for the Medical Baseline program can “certify that they have a serious illness or condition that could become life threatening if service is disconnected.” PG&amp;E uses this designation to make an in-person visit prior to disconnection. This designation remains on their account temporarily for 90 days and can be extended to 12 months if the customers submit an application.</t>
  </si>
  <si>
    <t>Table of Contents</t>
  </si>
  <si>
    <t>File Description:</t>
  </si>
  <si>
    <t>Run Time (Hrs.)[1]</t>
  </si>
  <si>
    <t>Partially Outside HFTD, Tier 2</t>
  </si>
  <si>
    <t>Partially Outside HFTD, Tier 3, Tier 2</t>
  </si>
  <si>
    <t>Partially Outside HFTD, Tier 3</t>
  </si>
  <si>
    <t>Interim Emergency Operations Manager</t>
  </si>
  <si>
    <t>Section 1 Tables</t>
  </si>
  <si>
    <t>Section 2 Tables</t>
  </si>
  <si>
    <t>Reserve in Santa Rosa</t>
  </si>
  <si>
    <t>Medical Baseline (MBL) Customers</t>
  </si>
  <si>
    <t>Number of Counties</t>
  </si>
  <si>
    <t>Number of Tribes</t>
  </si>
  <si>
    <t>Number of Circuits</t>
  </si>
  <si>
    <t>Damage / Hazard Count</t>
  </si>
  <si>
    <t>Critical Facilities and Infrastructure</t>
  </si>
  <si>
    <t>Notified</t>
  </si>
  <si>
    <t>De-energized</t>
  </si>
  <si>
    <t>Transmission De-energized</t>
  </si>
  <si>
    <t>17,669[1]</t>
  </si>
  <si>
    <t xml:space="preserve">6 damages </t>
  </si>
  <si>
    <t>4 hazards</t>
  </si>
  <si>
    <t>Table 1: Customers Notified and De-energized</t>
  </si>
  <si>
    <r>
      <t>Total Customers</t>
    </r>
    <r>
      <rPr>
        <sz val="11"/>
        <color rgb="FF000000"/>
        <rFont val="Times New Roman"/>
        <family val="1"/>
      </rPr>
      <t> </t>
    </r>
  </si>
  <si>
    <r>
      <t>Cancelled</t>
    </r>
    <r>
      <rPr>
        <b/>
        <sz val="11"/>
        <color rgb="FF000000"/>
        <rFont val="Times New Roman"/>
        <family val="1"/>
      </rPr>
      <t> </t>
    </r>
    <r>
      <rPr>
        <sz val="11"/>
        <color rgb="FF000000"/>
        <rFont val="Times New Roman"/>
        <family val="1"/>
      </rPr>
      <t>  </t>
    </r>
  </si>
  <si>
    <t xml:space="preserve"> Risk Type </t>
  </si>
  <si>
    <t>Wildfire Risk Modeling Considerations</t>
  </si>
  <si>
    <t>PSPS Risk Modeling Considerations</t>
  </si>
  <si>
    <t>Safety</t>
  </si>
  <si>
    <t>Calculated based on maximum population impacts derived from Technosylva wildfire simulation models and a fatality ratio based on National Fire Protection Association (NFPA) data.</t>
  </si>
  <si>
    <t>Calculated from an estimate of Equivalent Fatalities (EF) per Million Customer Minutes Interrupted (MMCI). EF/MMCI ratio is estimated from previous PG&amp;E PSPS and other large external outage events[1].</t>
  </si>
  <si>
    <t>Reliability</t>
  </si>
  <si>
    <t>Calculated directly from the potential number of customers impacted and outage duration based on customer minutes interrupted</t>
  </si>
  <si>
    <t>Financial</t>
  </si>
  <si>
    <t xml:space="preserve">Calculated based on maximum building impacts derived from Technosylva wildfire simulation models and a cost per structure burned previously evaluated in 2020 RAMP report[2] </t>
  </si>
  <si>
    <t>Calculated based on two financial estimates 1) distribution of a lump sum cost of execution across all relevant circuits and 2) an estimated proxy cost per customer per PSPS event[3]</t>
  </si>
  <si>
    <t>Table 2: Modeling Considerations</t>
  </si>
  <si>
    <t>[1] Previous PG&amp;E PSPS events include 2019-2020 events, and other large external outage events include 2003 Northeast Blackout in New York City, 2011 Southwest Blackout in San Diego, 2012 Derecho Windstorms, 2012 Superstorm Sandy, and 2017 Hurricane Irma.</t>
  </si>
  <si>
    <t>[2] See A.20-06-012.</t>
  </si>
  <si>
    <t>[3] The assumptions used in these calculations, including the proxy cost of $250 per customer per PSPS event, are subject to be updated and are not intended to prejudge or create precedent with regard to the development of more precise values of resiliency or cost of PSPS metrics being considered in other ongoing proceedings at the California Public Utilities Commission, such as the Risk-Based Decision-Making Rulemaking [R.20.07.013] and the Microgrid and Resiliency Strategies Rulemaking (R.19-09-009). PG&amp;E is temporarily using the $250 proxy metric for the cost per customer of a PSPS event to align with the proxy value adopted by the other Investor-Owned Utilities and to respond to the Commission’s requirement that PG&amp;E’s 10-day reports provide a quantified assessment of the relative costs and benefits of PSPS events prior to the development of a full record in other proceedings on this issue. By using the proxy metric for this limited purpose, PG&amp;E does not concede that any particular customer has or will incur costs of this amount due to a particular PSPS event or waive its ability to argue in any particular dispute that the particular costs incurred by a customer due to a PSPS event are different than this proxy. PG&amp;E expects that this cost assumption may be updated as the aforementioned proceedings progress.</t>
  </si>
  <si>
    <t>Table 8: Call Center Support Services[1]</t>
  </si>
  <si>
    <t>[1] Metrics are provided from August 16, 2021 through August 19, 2021.</t>
  </si>
  <si>
    <t>Total Calls Handled</t>
  </si>
  <si>
    <t>PSPS Calls Handled</t>
  </si>
  <si>
    <t>Average Response Time for PSPS-related Calls</t>
  </si>
  <si>
    <t>(seconds)</t>
  </si>
  <si>
    <t>Number of calls handled by Call Center Translation Services</t>
  </si>
  <si>
    <t>Number of languages Supported by Call Center Translation Services</t>
  </si>
  <si>
    <t>Web Page</t>
  </si>
  <si>
    <t>Unique Visitors</t>
  </si>
  <si>
    <t>Visits</t>
  </si>
  <si>
    <t>Total Page Views</t>
  </si>
  <si>
    <t>PG&amp;E’s Website (pge.com)</t>
  </si>
  <si>
    <t>[2] The emergency website metrics are a subset of the pge.com website traffic reported.</t>
  </si>
  <si>
    <t>Table 9: PG&amp;E Website Traffic for 8-17-21 PSPS Event</t>
  </si>
  <si>
    <r>
      <t>PG&amp;E’s Emergency Website (pgealerts.alerts.pge.com)</t>
    </r>
    <r>
      <rPr>
        <vertAlign val="superscript"/>
        <sz val="8"/>
        <color theme="1"/>
        <rFont val="Times New Roman"/>
        <family val="1"/>
      </rPr>
      <t xml:space="preserve"> [1]</t>
    </r>
    <r>
      <rPr>
        <sz val="8"/>
        <color theme="1"/>
        <rFont val="Times New Roman"/>
        <family val="1"/>
      </rPr>
      <t xml:space="preserve">, </t>
    </r>
    <r>
      <rPr>
        <vertAlign val="superscript"/>
        <sz val="8"/>
        <color theme="1"/>
        <rFont val="Times New Roman"/>
        <family val="1"/>
      </rPr>
      <t>[2]</t>
    </r>
  </si>
  <si>
    <t>[1] The PSPS Event Updates page is at the following link: pgealerts.alerts.pge.com/updates. PG&amp;E also uses the following shortened URL for the same site: www.pge.com/pspsupdates.</t>
  </si>
  <si>
    <t>Table 13: Critical Facility and Infrastructure Customers Energized with Backup Generation</t>
  </si>
  <si>
    <t>Generation Deployed</t>
  </si>
  <si>
    <t>Duration of Operation</t>
  </si>
  <si>
    <t>Reason Deployed</t>
  </si>
  <si>
    <t xml:space="preserve">Tehama </t>
  </si>
  <si>
    <t xml:space="preserve">Water District </t>
  </si>
  <si>
    <t>56.25 hours</t>
  </si>
  <si>
    <t>High risk to environment</t>
  </si>
  <si>
    <t xml:space="preserve">0.2 MW </t>
  </si>
  <si>
    <t>Table 15: Count and Type of Claims Received</t>
  </si>
  <si>
    <t>Description of Claims</t>
  </si>
  <si>
    <t>Number of Claims</t>
  </si>
  <si>
    <t xml:space="preserve">Business Interruption / Economic Loss </t>
  </si>
  <si>
    <t>Food Loss Only</t>
  </si>
  <si>
    <t>Property Damage</t>
  </si>
  <si>
    <t>Section 10 Tables</t>
  </si>
  <si>
    <t>Table 18: Temporary Microgrids</t>
  </si>
  <si>
    <t>Temporary Microgrid</t>
  </si>
  <si>
    <t>Customers Energized</t>
  </si>
  <si>
    <t>Shingletown (Shasta County)</t>
  </si>
  <si>
    <t>1.5 MW</t>
  </si>
  <si>
    <t xml:space="preserve">Magalia (Butte County) </t>
  </si>
  <si>
    <t xml:space="preserve"> 1.5 MW</t>
  </si>
  <si>
    <t xml:space="preserve">Calistoga (Napa County) </t>
  </si>
  <si>
    <t>5.13 MW</t>
  </si>
  <si>
    <t xml:space="preserve">Angwin (Napa County) </t>
  </si>
  <si>
    <t>0.5 MW</t>
  </si>
  <si>
    <t>Table 19: Lessons Learned from PSPS Event</t>
  </si>
  <si>
    <t>Lessons Learned from PSPS Event</t>
  </si>
  <si>
    <t>Issue</t>
  </si>
  <si>
    <t>Discussion</t>
  </si>
  <si>
    <t>Resolution</t>
  </si>
  <si>
    <t xml:space="preserve">PG&amp;E faced issues when creating Restoration Playbooks after each All Clear Declaration meeting. </t>
  </si>
  <si>
    <t>During the PSPS event, the technical teams faced issues transferring data from between systems to build out the restoration playbook. A temporary tech down procedure had to be followed to manually enter All Clear information into the Restoration Playbook. This resulted in delay in creating the Restoration Playbooks.</t>
  </si>
  <si>
    <t>PG&amp;E faced issues producing the event scope and subsequent files in a timely manner</t>
  </si>
  <si>
    <t xml:space="preserve">There was confusion on the nomenclature used for All Clear Zones. </t>
  </si>
  <si>
    <t>Section 11 Tables</t>
  </si>
  <si>
    <t>In 2021, PG&amp;E adopted a method of calling Weather “All-Clears” based on reviewing and calling on clears from pre-defined Fire Index Areas. This is known as the All-Clear Zone methodology. Due to the large geographic span of some Fire Index Areas (FIA), PG&amp;E further divided FIAs into pre-defined boundaries, or All Clear Zones, to allow for varying geographic weather conditions within a FIA. These All-Clear Zones align with known meteorological phenomena, such as mountain tops and wind gaps which may experience longer periods of extreme weather. This allows for further granularity in calling weather “all clears”, thereby helping areas less prone to wind gusts or adverse conditions to be cleared and then restored more quickly. 
While these process and changes were trained on earlier, there was still confusion on the nomenclature used for these All-Clear Zones and in some cases the field personnel misunderstood the suffixes to mean segments of the circuit, thereby causing some uncertainty in the restoration process.</t>
  </si>
  <si>
    <t>This file includes all tables from the Post Event Report submitted following the August 17-19, 2021 De-energization Event</t>
  </si>
  <si>
    <t>Wind Gust (mph)</t>
  </si>
  <si>
    <t>Relative Humidity (%)</t>
  </si>
  <si>
    <t>Dead Fuel Moisture 10-hr. (%)</t>
  </si>
  <si>
    <t>Dead Fuel Moisture 100-hr. (%)</t>
  </si>
  <si>
    <t>Dead Fuel Moisture 1,000-hr. (%)</t>
  </si>
  <si>
    <t>Prob. of Large Fire</t>
  </si>
  <si>
    <t>FPI</t>
  </si>
  <si>
    <t>DUNBAR 1102</t>
  </si>
  <si>
    <t>PANORAMA 1102</t>
  </si>
  <si>
    <t>CALPINE 1146</t>
  </si>
  <si>
    <t>LOGAN CREEK 2102</t>
  </si>
  <si>
    <t>GLENN 1101</t>
  </si>
  <si>
    <t>PUEBLO 1104</t>
  </si>
  <si>
    <t>ARBUCKLE 1101</t>
  </si>
  <si>
    <t>KONOCTI 1108</t>
  </si>
  <si>
    <t>COTTONWOOD 1102</t>
  </si>
  <si>
    <t>RED BLUFF 1101</t>
  </si>
  <si>
    <t>JAMESON 1102</t>
  </si>
  <si>
    <t>LAKEVILLE 1102</t>
  </si>
  <si>
    <t>ELK CREEK 1101</t>
  </si>
  <si>
    <t>SONOMA 1104</t>
  </si>
  <si>
    <t>CORNING 1101</t>
  </si>
  <si>
    <t>OREGON TRAIL 1103</t>
  </si>
  <si>
    <t>MIDDLETOWN 1102</t>
  </si>
  <si>
    <t>GIRVAN 1102</t>
  </si>
  <si>
    <t>JAMESON 1105</t>
  </si>
  <si>
    <t>PARADISE 1104</t>
  </si>
  <si>
    <t>BUTTE 1105</t>
  </si>
  <si>
    <t>RED BLUFF 1103</t>
  </si>
  <si>
    <t>SILVERADO 2102</t>
  </si>
  <si>
    <t>CORNING 1102</t>
  </si>
  <si>
    <t>CALISTOGA 1101</t>
  </si>
  <si>
    <t>WHITMORE 1101</t>
  </si>
  <si>
    <t>VACAVILLE 1108</t>
  </si>
  <si>
    <t>CRESCENT MILLS 2101</t>
  </si>
  <si>
    <t>SONOMA 1103</t>
  </si>
  <si>
    <t>ORO FINO 1101</t>
  </si>
  <si>
    <t>CLOVERDALE 1102</t>
  </si>
  <si>
    <t>JESSUP 1101</t>
  </si>
  <si>
    <t>PUTAH CREEK 1105</t>
  </si>
  <si>
    <t>SILVERADO 2103</t>
  </si>
  <si>
    <t>VACAVILLE 1104</t>
  </si>
  <si>
    <t>MONTICELLO 1101</t>
  </si>
  <si>
    <t>REDBUD 1102</t>
  </si>
  <si>
    <t>PARADISE 1105</t>
  </si>
  <si>
    <t>BURNEY 1101</t>
  </si>
  <si>
    <t>PHILO 1101</t>
  </si>
  <si>
    <t>CORTINA 1101</t>
  </si>
  <si>
    <t>PUEBLO 1105</t>
  </si>
  <si>
    <t>MADISON 1105</t>
  </si>
  <si>
    <t>COTTONWOOD 1101</t>
  </si>
  <si>
    <t>OREGON TRAIL 1102</t>
  </si>
  <si>
    <t>DUNBAR 1103</t>
  </si>
  <si>
    <t>PANORAMA 1101</t>
  </si>
  <si>
    <t>JESSUP 1102</t>
  </si>
  <si>
    <t>ANTLER 1101</t>
  </si>
  <si>
    <t>COTTONWOOD 1103</t>
  </si>
  <si>
    <t>DESCHUTES 1101</t>
  </si>
  <si>
    <t>WILDWOOD 1101</t>
  </si>
  <si>
    <t>RED BLUFF 1104</t>
  </si>
  <si>
    <t>MADISON 2101</t>
  </si>
  <si>
    <t>PUTAH CREEK 1103</t>
  </si>
  <si>
    <t>OREGON TRAIL 1104</t>
  </si>
  <si>
    <t>CLARK ROAD 1102</t>
  </si>
  <si>
    <t>TYLER 1105</t>
  </si>
  <si>
    <t>ANDERSON 1103</t>
  </si>
  <si>
    <t>RINCON 1103</t>
  </si>
  <si>
    <t>PUTAH CREEK 1102</t>
  </si>
  <si>
    <t>JESSUP 1103</t>
  </si>
  <si>
    <t>RINCON 1101</t>
  </si>
  <si>
    <t>DUNBAR 1101</t>
  </si>
  <si>
    <t>ARBUCKLE 1104</t>
  </si>
  <si>
    <t>NAPA 1112</t>
  </si>
  <si>
    <t>MAXWELL 1105</t>
  </si>
  <si>
    <t>VACA DIXON 1105</t>
  </si>
  <si>
    <t>ORO FINO 1102</t>
  </si>
  <si>
    <t>DESCHUTES 1104</t>
  </si>
  <si>
    <t>RED BLUFF 1105</t>
  </si>
  <si>
    <t>GEYSERVILLE 1101</t>
  </si>
  <si>
    <t>STILLWATER 1101</t>
  </si>
  <si>
    <t>GEYSERVILLE 1102</t>
  </si>
  <si>
    <t>CRESTA 1101</t>
  </si>
  <si>
    <t>PARADISE 1106</t>
  </si>
  <si>
    <t>SILVERADO 2104</t>
  </si>
  <si>
    <t>PUEBLO 2102</t>
  </si>
  <si>
    <t>Unit</t>
  </si>
  <si>
    <t>Value provided</t>
  </si>
  <si>
    <t>Scaled Probability</t>
  </si>
  <si>
    <t>Max</t>
  </si>
  <si>
    <t>ft</t>
  </si>
  <si>
    <t>mph</t>
  </si>
  <si>
    <t>Wind gust in at 10 meters above ground level</t>
  </si>
  <si>
    <t>F</t>
  </si>
  <si>
    <t>Relative Humidity</t>
  </si>
  <si>
    <t>%</t>
  </si>
  <si>
    <t>Min</t>
  </si>
  <si>
    <t>Relative Humidity at 2 meters above ground level</t>
  </si>
  <si>
    <t>mb</t>
  </si>
  <si>
    <t>Dead Fuel Moisture 10-hr.</t>
  </si>
  <si>
    <t>Dead Fuel Moisture in 10-hour fuel moisture class.</t>
  </si>
  <si>
    <t>Dead Fuel Moisture 100-hr.</t>
  </si>
  <si>
    <t>Dead Fuel Moisture in 100-hour moisture class.</t>
  </si>
  <si>
    <t>Dead Fuel Moisture 1,000-hr.</t>
  </si>
  <si>
    <t>Dead Fuel Moisture in 1000-hour moisture class.</t>
  </si>
  <si>
    <t>Probability</t>
  </si>
  <si>
    <t xml:space="preserve">Fire Potential Index (FPI) Model Output - Probability of a large fire if an ignition were to occur. </t>
  </si>
  <si>
    <r>
      <t>Fire Potential Index (FPI) Model Output - Probability of a catastrophic fire if an ignition were to occur. FPI component of the CFP</t>
    </r>
    <r>
      <rPr>
        <vertAlign val="subscript"/>
        <sz val="8"/>
        <color rgb="FF000000"/>
        <rFont val="Times New Roman"/>
        <family val="1"/>
      </rPr>
      <t>D</t>
    </r>
    <r>
      <rPr>
        <sz val="8"/>
        <color rgb="FF000000"/>
        <rFont val="Times New Roman"/>
        <family val="1"/>
      </rPr>
      <t xml:space="preserve"> model.</t>
    </r>
  </si>
  <si>
    <t>Fire Potential Index (FPI) Model Output - Probability of a large or catastrophic fire if an ignition were to occur.  Utilized in the minimum fire potential conditions.</t>
  </si>
  <si>
    <t>Yes/No During Event</t>
  </si>
  <si>
    <t xml:space="preserve">Distribution lines that would have been de-energized due to de-energization of upstream transmission lines, regardless of whether those distribution lines would have also been de-energized due to direct distribution PSPS. </t>
  </si>
  <si>
    <t>PSPS-Qualified Tags include P1 (tree represents an immediate risk) and P2 (tree is damaged or diseased and could fall into nearby power lines) tree tags and  Electric Corrective tags (Priority A - emergency, B - urgent, E - risk-based, and H - hardening projects)</t>
  </si>
  <si>
    <t>Notes</t>
  </si>
  <si>
    <t xml:space="preserve"> Local/Tribal Governments and CCAs*</t>
  </si>
  <si>
    <t>Only Local/Tribal Governments and CCAs removed from scope received the cancel notification.</t>
  </si>
  <si>
    <t>Public Safety Partners**</t>
  </si>
  <si>
    <t>Only Public Safety Partners removed from scope received the cancel notification.</t>
  </si>
  <si>
    <t>All  Customers***</t>
  </si>
  <si>
    <t>All Customers***</t>
  </si>
  <si>
    <t>Transmission-level Customers</t>
  </si>
  <si>
    <t>Only Public Safety Partners removed from scope received the cancel notification</t>
  </si>
  <si>
    <r>
      <t>Public Safety Partners*</t>
    </r>
    <r>
      <rPr>
        <b/>
        <sz val="8"/>
        <color rgb="FF000000"/>
        <rFont val="Times New Roman"/>
        <family val="1"/>
      </rPr>
      <t>*</t>
    </r>
  </si>
  <si>
    <r>
      <t xml:space="preserve">All  </t>
    </r>
    <r>
      <rPr>
        <sz val="8"/>
        <color theme="1"/>
        <rFont val="Times New Roman"/>
        <family val="1"/>
      </rPr>
      <t>  </t>
    </r>
    <r>
      <rPr>
        <sz val="8"/>
        <color rgb="FF000000"/>
        <rFont val="Times New Roman"/>
        <family val="1"/>
      </rPr>
      <t>Customers***</t>
    </r>
  </si>
  <si>
    <t>Only Customers removed from scope received the cancel notification.</t>
  </si>
  <si>
    <t>Only Customers removed from scope received the cancel notification</t>
  </si>
  <si>
    <t>Only Local/Tribal Governments and CCAs removed from scope received the cancel notification</t>
  </si>
  <si>
    <t>Transmission Line Name</t>
  </si>
  <si>
    <t>High Fire Risk Area (Y/N)</t>
  </si>
  <si>
    <t>High Risk Vegetation Present on Circuit (Y/N)</t>
  </si>
  <si>
    <t>CALISTOGA JCT SW 17 --&gt; MIDDLETOWN SW 49</t>
  </si>
  <si>
    <t>CALISTOGA JCT SW 19 --&gt; FULTON --&gt; DUNBAR SW 69(NO) (via Lakeville #1)</t>
  </si>
  <si>
    <t>Segment</t>
  </si>
  <si>
    <t>Prob. Of Failure</t>
  </si>
  <si>
    <t>Yes when Circuit goes through High Fire Risk Area.</t>
  </si>
  <si>
    <t>High risk vegetation present on the circuit</t>
  </si>
  <si>
    <t>Unique Distribution Circuits in Any Version of Scope</t>
  </si>
  <si>
    <t>Distribution Circuits De-energized</t>
  </si>
  <si>
    <t>During this time, PG&amp;E completed the following: 
•	Submitted a PSPS State Notification Form to Cal OES and sent an email to the CPUC to notify them that power is in the process of being shut off.
•	Sent notifications to other Public Safety Partners, transmission-level customers, and all customers via call, text, and email; these notifications include the following information:  
o	Potentially impacted addresses (for customers only).
o	Transmission Substation Name and Line name serving substation (for transmission-level customers only).
o	Estimated window of the de-energization time.
o	When weather is anticipated to pass.
o	Estimated time of restoration (ETOR). 
o	Links to the PSPS Portal and website where event-specific maps and information is available (for Public Safety Partners only).
o	Links to PSPS updates webpage with Community Resource Center information, and resources for customers with access and functional needs, including but not limited to information on the Medical Baseline program, Meals on Wheels, language support and the Portal Battery Program (for customers only).
•	Sent notifications to Medical Baseline program customers, including tenants of master metered accounts, and Self-Identified Vulnerable (SIV) customers every hour until the customer confirms receipt of the notification (up to 21:00 PDT or when PG&amp;E halts notifications ).
•	Sent cancellation notifications to Public Safety Partners and customers removed from scope; this was to inform them that their power would not be shut off.
Customer notifications were provided in English, with information on how to get event information in 15 non-English languages, referred to herein as “translated languages”.  Customers with their language preference set received in-language (translated) notifications. Public Safety Partner notifications were provided in English.</t>
  </si>
  <si>
    <t>When shut off was initiated, PG&amp;E completed the following:
•	Submitted a PSPS State Notification Form to Cal OES and sent an email to the CPUC to notify them that power is in the process of being shut off.
•	Agency Representatives conducted a live call and/or sent an email, as appropriate, to County OES that were within the potential PSPS scope area and select cities and tribes to inform them that customers within their jurisdiction were beginning to be de-energized. 
•	PG&amp;E Grid Control Center (GCC) conducted live agent calls to impacted transmission-level customers.
•	Sent notification to other Public Safety Partners and customers via phone, text, and email, that included: 
o	Impacted addresses (for customers only).
o	De-energization time.
o	When weather is anticipated to pass.
o	Estimated time of restoration (ETOR). 
o	Links to PSPS updates webpage with Community Resource Center information, and resources for customers with access and functional needs, including but not limited to information on the Medical Baseline program, Meals on Wheels, language support and the Portal Battery Program (for customers only).
Customer notifications were provided in English, with information on how to get event information in translated languages. Customers with their language preference set received in-language (translated) notifications. Public Safety Partner notifications were provided in English</t>
  </si>
  <si>
    <t>After the weather event had passed and the area is deemed safe to begin patrols and restoration, PG&amp;E completed the following:
•	Submitted a PSPS State Notification Form to Cal OES and sent an email to the CPUC notifying them that PG&amp;E is initiating re-energization patrols. 
•	Sent notifications to other Public Safety Partners, transmission-level customers[5] ,and customers via phone, text, and email; these notifications included the ETOR.
o	Note: Customers can opt out of receiving event update notifications after de-energization has occurred.
•	Sent “event update” notifications to customers if their ETOR changed; two ways that an ETOR may change include:
o	New field or meteorology conditions.
o	Damage was found during patrols and repair is needed. 
Customer notifications were provided in English, with information on how to get event information in translated languages. Customers with their language preference set received in-language (translated) notifications. Public Safety Partner notifications were provided in English.</t>
  </si>
  <si>
    <t>On Sunday, August 15, PG&amp;E’s Meteorology Team noted a potential weather event.
Following PG&amp;E’s activation of its EOC for a potential PSPS event, PG&amp;E completed the following:
•	Submitted a PSPS State Notification Form to Cal OES and sent an email to the CPUC notifying them that PG&amp;E’s EOC has been activated and that PG&amp;E is monitoring for a potential PSPS event. 
•	Sent notifications to other Public Safety Partners[1],  and transmission-level customers via call, text, and email; these notifications include the following information: 
o	Estimated window of the de-energization time.
o	When weather is anticipated to pass.
o	Estimated time of restoration (ETOR).
o	Links to the PSPS Portal and website where event-specific maps and information are available (for Public Safety Partners only).
o	Links to pge.com/psps and pge.com/pspsweather (for transmission-level customers only).</t>
  </si>
  <si>
    <t>When forecasted weather conditions showed that a safety shutoff was confirmed, and power would be de-energized soon, PG&amp;E completed the following:
•	Submitted a PSPS State Notification Form to Cal OES and sent an email to the CPUC notifying them that PG&amp;E has made the decision to de-energize.
•	Sent notifications to other Public Safety Partners and customers; these notifications include the same key event timing information and resource links as the “Watch Notification”.
•	Sent notifications to Medical Baseline program customers, including tenants of master metered accounts, and SIV customers every hour until the customer confirms receipt of the notification (up to 21:00 PDT or when PG&amp;E halts notifications[3]).
•	Sent cancellation notifications to Public Safety Partners and customers removed from scope; this was to inform them that power would not be shut off.
Customer notifications were provided in English, with information on how to get event information in translated languages[4]. Customers with their language preference set received in-language (translated) notifications. Public Safety Partner notifications were provided in English</t>
  </si>
  <si>
    <t>[2] Count of Warning Notifications includes doorbell rings and Live Agent phone calls.</t>
  </si>
  <si>
    <r>
      <rPr>
        <b/>
        <sz val="8"/>
        <color theme="1"/>
        <rFont val="Times New Roman"/>
        <family val="1"/>
      </rPr>
      <t>Communications/Notifications:</t>
    </r>
    <r>
      <rPr>
        <sz val="8"/>
        <color theme="1"/>
        <rFont val="Times New Roman"/>
        <family val="1"/>
      </rPr>
      <t xml:space="preserve">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Representational State Transfer (REST)/Digital Asset Manager (DAM) sites (as applicable).</t>
    </r>
  </si>
  <si>
    <t xml:space="preserve">Unable to energize the non-PG&amp;E owned portions of the line prior to customer providing positive confirmation that the lines were safe to restore, for customer-owner primary lines[1] 
One PG&amp;E customer (powerhouse facility) also required a delayed re-energization, pending completion of inspections required in the facility. </t>
  </si>
  <si>
    <t>PG&amp;E recognized the need for additional training for field personnel on this process change for calling “All-Clears” to make them more familiar with the process. After the PSPS Event, PG&amp;E practiced this process during the second full scale exercise of 2021 and going forward PG&amp;E plans to undertake more training for field personnel in the short term.</t>
  </si>
  <si>
    <t>PG&amp;E has recognized that contingency plans need to be implemented to build out a tech down solution for future PSPS events. PG&amp;E plans to rectify the issues associated with the automation process in Foundry, reduce the cycle time for creating the Restoration Playbooks after each All Clear is declared, and further reduce the risk of errors and delays in cascading the Restoration Playbook to Field Operations teams. PG&amp;E tested these processes during the second PSPS full scale exercise has updated the automated and tech down tools so that they can both be utilized during a PSPS event</t>
  </si>
  <si>
    <t xml:space="preserve">Due to further systems integration and the addition of new scoping requirements e.g. tags, PG&amp;E faced issues building the PSPS event scope in a timely manner and noticed that processing and production time for relatively quick items had increased from 2020 to 2021. 
</t>
  </si>
  <si>
    <t xml:space="preserve">PG&amp;E has identified performance issues arising from leaving multiple datasets in our ‘live production environment’ and since removed non-critical datasets from the production environment so that all the computing power can be focused on the items that necessitate immediate processing needs.
PG&amp;E has tested these processes during the second full scale exercise of 2021 and performed an analysis on the processing time for each of the sub-process steps so that we can further identify areas for improvement. </t>
  </si>
  <si>
    <t>The probability of failure of an individual asset at the forecasted windspeed based on the Operability Assessment fragility curve for that asset.</t>
  </si>
  <si>
    <t>* Please see Table A-1.2 for the description of each column header, as well as the unit and value provided.</t>
  </si>
  <si>
    <t xml:space="preserve">** Note: PSPS decision making on Distribution does not occur at a per-circuit level, and instead occurs at the level of our 2 x 2 km weather and fuels model grid.  These outputs are used in a GIS system to visualize the areas of concern by area, which meteorologists and Distribution Assets Health Specialists review to scope the event.   The data provided here is representative of our high-resolution weather model data, which is driven by the Weather Research and Forecasting model.  It is not inclusive of other model information reviewed by meteorologists that include external, public global and high-resolution weather models.  This temporal and areal review of the risk, the operational time-line required to create the scope as well as any areas that were added based on subject matter expertise of meteorologists may lead to some circuits being de-energized that do not strictly exceed PSPS guidance.  </t>
  </si>
  <si>
    <t xml:space="preserve">** Note: PSPS decision making on Transmission does not occur at a per-circuit level, and instead occurs at the granularity of each transmission structure. These outputs are used in a GIS system and dashboard to visualize the areas of concern by area, which meteorologists and Transmission Asset Health Specialists review to scope the event.   This includes a review of lines that have little to no impact to customers and electric grid reliability.  The data provided here is representative of our high resolution weather model data, which is driven by the Weather Research and Forecasting model.  It is not inclusive of other model information reviewed by meteorologists that include external, public global and high resolution weather models.  This temporal and areal review of the risk, the operational time-line required to create the scope as well as any areas that were added based on subject matter expertise of meteorologists may lead to some circuits being de-energized that do not strictly exceed PSPS guidance. </t>
  </si>
  <si>
    <t>Circuits labeled as “non-HFTD” are located outside of the CPUC High Fire-Threat District (HFTD). These circuits or portions of circuits are impacted for one of two reasons: (1) indirect impacts from transmission lines being de-energized or (2) the non-HFTD portion of the circuit are conductive to the HFTD at some point in the path to service.
Circuits with an asterisk (*) were sectionalized during the event to further reduce customer impact. The de-energization date and time represents the time the first customer was de-energized on the circuit and the restoration time represents the date and time of the last customer restored on a circuit by circuit</t>
  </si>
  <si>
    <t>[1]  Of the customers who received cancellation notifications, approximately 40 were ultimately de-energized. Please see page 43 regarding PG&amp;E’s Explanation of De-energization after receiving a Cancellation Notification.</t>
  </si>
  <si>
    <t>cfpd</t>
  </si>
  <si>
    <t>flame_</t>
  </si>
  <si>
    <t>length_</t>
  </si>
  <si>
    <t>ft_2hr</t>
  </si>
  <si>
    <t>chhr_2hr</t>
  </si>
  <si>
    <t>area_</t>
  </si>
  <si>
    <t>acres_</t>
  </si>
  <si>
    <t>8hr</t>
  </si>
  <si>
    <t>ws_</t>
  </si>
  <si>
    <t>wg_</t>
  </si>
  <si>
    <t>ec_</t>
  </si>
  <si>
    <t>mph_</t>
  </si>
  <si>
    <t>50m</t>
  </si>
  <si>
    <t>temp_</t>
  </si>
  <si>
    <t>2m_f</t>
  </si>
  <si>
    <t>rh_</t>
  </si>
  <si>
    <t>2m</t>
  </si>
  <si>
    <t>vpd2m_</t>
  </si>
  <si>
    <t>dfm_</t>
  </si>
  <si>
    <t>10hr</t>
  </si>
  <si>
    <t>100hr</t>
  </si>
  <si>
    <t>1000hr</t>
  </si>
  <si>
    <t>lfm_</t>
  </si>
  <si>
    <t>herb</t>
  </si>
  <si>
    <t>chamise_</t>
  </si>
  <si>
    <t>new</t>
  </si>
  <si>
    <t>woody</t>
  </si>
  <si>
    <t>prob_</t>
  </si>
  <si>
    <t>large</t>
  </si>
  <si>
    <t>cat</t>
  </si>
  <si>
    <t>large_</t>
  </si>
  <si>
    <t>or_cat</t>
  </si>
  <si>
    <t>sum_</t>
  </si>
  <si>
    <t>tree_</t>
  </si>
  <si>
    <t>ovr</t>
  </si>
  <si>
    <t>ignition</t>
  </si>
  <si>
    <t>RFW</t>
  </si>
  <si>
    <t>GACC_</t>
  </si>
  <si>
    <t>HighRisk</t>
  </si>
  <si>
    <t>open_</t>
  </si>
  <si>
    <t>psps_</t>
  </si>
  <si>
    <t>tags</t>
  </si>
  <si>
    <t>transmission_</t>
  </si>
  <si>
    <t>impacts_</t>
  </si>
  <si>
    <t>yes_no</t>
  </si>
  <si>
    <t>rate_of_</t>
  </si>
  <si>
    <t>spread_</t>
  </si>
  <si>
    <t>YES</t>
  </si>
  <si>
    <t>NO</t>
  </si>
  <si>
    <t>BUCKS CREEK 1101</t>
  </si>
  <si>
    <t>* Please see Table A-2.1 for the description of each column header, as well as the unit and value provided.</t>
  </si>
  <si>
    <t>*A subset of Public Safety Partners, including cities, counties, tribes, and community choice aggregators
**A subset of Public Safety Partners, including water, wastewater, communication service providers and publicly owned utilities/electrical cooperatives
***All Customers, including Medical Baseline program customers and SIV customers</t>
  </si>
  <si>
    <t>Value</t>
  </si>
  <si>
    <t>Fire Potential Index (FPI) Model Output - Probability of a large fire if an ignition were to occur.</t>
  </si>
  <si>
    <t>Table A-1.1: Factors Considered in the Decision to Shut Off Power for Each Distribution Circuit De-energized During the August 17-21, 2021 PSPS Event</t>
  </si>
  <si>
    <t>Table A-2.1: Factors Considered in the Decision to Shut Off Power for Each Transmission Circuit De-energized During the August 17-21, 2021 PSPS Event</t>
  </si>
  <si>
    <t>Table A-2.2: Description, Units, and Value provided for Factors Considered in the Decision to Shut Off Power for Each Transmission Circuit De-energized During the August 17-21, 2021 PSPS Event</t>
  </si>
  <si>
    <t>Table A-1.2: Description, Units, and Value provided for Factors Considered in the Decision to Shut Off Power for Each Distribution Circuit De-energized During the August 17-21, 2021 PSPS Event</t>
  </si>
  <si>
    <t>max</t>
  </si>
  <si>
    <t>The product of probability of catastrophic fire (Prob_Cat) and IPW - probability of ignition (prob_ignition).</t>
  </si>
  <si>
    <r>
      <t>This product is called the (CFP</t>
    </r>
    <r>
      <rPr>
        <vertAlign val="subscript"/>
        <sz val="8"/>
        <color rgb="FF000000"/>
        <rFont val="Times New Roman"/>
        <family val="1"/>
      </rPr>
      <t>d</t>
    </r>
    <r>
      <rPr>
        <sz val="8"/>
        <color rgb="FF000000"/>
        <rFont val="Times New Roman"/>
        <family val="1"/>
      </rPr>
      <t>) Catastrophic Fire Probability distribution model.</t>
    </r>
  </si>
  <si>
    <r>
      <t>Scaled by 10</t>
    </r>
    <r>
      <rPr>
        <vertAlign val="superscript"/>
        <sz val="8"/>
        <color rgb="FF000000"/>
        <rFont val="Times New Roman"/>
        <family val="1"/>
      </rPr>
      <t>3</t>
    </r>
    <r>
      <rPr>
        <sz val="8"/>
        <color rgb="FF000000"/>
        <rFont val="Times New Roman"/>
        <family val="1"/>
      </rPr>
      <t xml:space="preserve"> to covert to an integer value.</t>
    </r>
  </si>
  <si>
    <t>flame_length_ft_2hr</t>
  </si>
  <si>
    <t>Flame length in feet on fire front for first 2 hours of fire spread simulation from Technoslyva.</t>
  </si>
  <si>
    <t>rate_of_spread_chhr_2hr</t>
  </si>
  <si>
    <t>Ch/hr</t>
  </si>
  <si>
    <t>Rate of fire spread in chains per hour for first 2 hours of fire spread simulation from Technoslyva.</t>
  </si>
  <si>
    <t>area_acres_8hr</t>
  </si>
  <si>
    <t>acres</t>
  </si>
  <si>
    <t>Acres burned in the 8 hour fire spread simulation from Technoslyva.</t>
  </si>
  <si>
    <t>ws_mph</t>
  </si>
  <si>
    <t>Sustained windspeed in miles per hour at 10 meters above ground level.</t>
  </si>
  <si>
    <t>wg_ec_mph</t>
  </si>
  <si>
    <t>Wind gust in miles per hour at 10 meters above ground level.</t>
  </si>
  <si>
    <t>ws_mph_50m</t>
  </si>
  <si>
    <t>Sustained windspeed in miles per hour at 50 meters above ground level.</t>
  </si>
  <si>
    <t>temp_2m_f</t>
  </si>
  <si>
    <t>Temperature in Fahrenheit at 2 meters above ground level.</t>
  </si>
  <si>
    <t>rh_2m</t>
  </si>
  <si>
    <t>min</t>
  </si>
  <si>
    <t>Relative Humidity in percent at 2 meters above ground level.</t>
  </si>
  <si>
    <t>vpd2m_mb</t>
  </si>
  <si>
    <t>Vapor pressure deficit at 2 meters above ground level in millibars.</t>
  </si>
  <si>
    <t>dfm_10hr</t>
  </si>
  <si>
    <t>fuel moisture fraction</t>
  </si>
  <si>
    <t xml:space="preserve">Can be scaled to percentage by multiplying by 100. </t>
  </si>
  <si>
    <t>dfm_100hr</t>
  </si>
  <si>
    <t>dfm_1000hr</t>
  </si>
  <si>
    <t>lfm_herb</t>
  </si>
  <si>
    <t>Live Fuel Moisture Percentage of herbaceous plant species. (% of species that is comprised of water)</t>
  </si>
  <si>
    <t>lfm_chamise_new</t>
  </si>
  <si>
    <t>Live Fuel Moisture Percentage of Chamise (shrub) plant species. (% of species that is comprised of water)</t>
  </si>
  <si>
    <t>lfm_woody</t>
  </si>
  <si>
    <t>Live Fuel Moisture Percentage of woody plant species. (% of species that is comprised of water)</t>
  </si>
  <si>
    <t>prob_large</t>
  </si>
  <si>
    <t>prob_cat</t>
  </si>
  <si>
    <t>prob_large_or_cat</t>
  </si>
  <si>
    <t>sum_tree_ovr</t>
  </si>
  <si>
    <t>Sum of tree overstrike in a 2 x 2 km grid cell area in ft.</t>
  </si>
  <si>
    <t>prob_ignition</t>
  </si>
  <si>
    <r>
      <t>2021 Ignition Probability Weather (IPW) Model Output - Probability of Ignition based on the probability of outages by cause.  Ignition component of the CFP</t>
    </r>
    <r>
      <rPr>
        <vertAlign val="subscript"/>
        <sz val="8"/>
        <color rgb="FF000000"/>
        <rFont val="Times New Roman"/>
        <family val="1"/>
      </rPr>
      <t>d</t>
    </r>
    <r>
      <rPr>
        <sz val="8"/>
        <color rgb="FF000000"/>
        <rFont val="Times New Roman"/>
        <family val="1"/>
      </rPr>
      <t xml:space="preserve"> model.</t>
    </r>
  </si>
  <si>
    <t>Yes/No during event</t>
  </si>
  <si>
    <t>Red Flag Warning from the Federal National Weather Service.</t>
  </si>
  <si>
    <t>GACC_HighRisk</t>
  </si>
  <si>
    <t>High Risk issued by the Federal North or South Operations Predictive Services.</t>
  </si>
  <si>
    <t>open_psps_tags</t>
  </si>
  <si>
    <t>transmission_impacts_yes_no</t>
  </si>
  <si>
    <t>1[1]</t>
  </si>
  <si>
    <t>[1] PG&amp;E defines Transmission level customers as customers being served by 60 kV assets or higher. The customer impacted in this event was not under CAISO Control, thus would not meet the definition of a Transmission Customer per D. 21.06.034.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</si>
</sst>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
    <numFmt numFmtId="167" formatCode="0.00000"/>
  </numFmts>
  <fonts count="32">
    <font>
      <sz val="11"/>
      <color theme="1"/>
      <name val="Calibri"/>
      <family val="2"/>
      <scheme val="minor"/>
    </font>
    <font>
      <sz val="11"/>
      <color theme="1"/>
      <name val="Times New Roman"/>
      <family val="1"/>
    </font>
    <font>
      <b/>
      <sz val="11"/>
      <color theme="1"/>
      <name val="Times New Roman"/>
      <family val="1"/>
    </font>
    <font>
      <b/>
      <sz val="10.5"/>
      <color rgb="FFFFFFFF"/>
      <name val="Times New Roman"/>
      <family val="1"/>
    </font>
    <font>
      <sz val="10.5"/>
      <color theme="1"/>
      <name val="Times New Roman"/>
      <family val="1"/>
    </font>
    <font>
      <sz val="8"/>
      <color rgb="FF000000"/>
      <name val="Times New Roman"/>
      <family val="1"/>
    </font>
    <font>
      <sz val="10"/>
      <color theme="1"/>
      <name val="Times New Roman"/>
      <family val="1"/>
    </font>
    <font>
      <sz val="8"/>
      <color theme="1"/>
      <name val="Times New Roman"/>
      <family val="1"/>
    </font>
    <font>
      <u/>
      <sz val="11"/>
      <color theme="10"/>
      <name val="Calibri"/>
      <family val="2"/>
      <scheme val="minor"/>
    </font>
    <font>
      <b/>
      <sz val="11"/>
      <color rgb="FFFFFFFF"/>
      <name val="Times New Roman"/>
      <family val="1"/>
    </font>
    <font>
      <b/>
      <sz val="11"/>
      <color indexed="8"/>
      <name val="Times New Roman"/>
      <family val="1"/>
    </font>
    <font>
      <b/>
      <sz val="11"/>
      <color rgb="FF000000"/>
      <name val="Times New Roman"/>
      <family val="1"/>
    </font>
    <font>
      <b/>
      <sz val="20"/>
      <color theme="0"/>
      <name val="Calibri"/>
      <family val="2"/>
      <scheme val="minor"/>
    </font>
    <font>
      <u/>
      <sz val="11"/>
      <color theme="10"/>
      <name val="Times New Roman"/>
      <family val="1"/>
    </font>
    <font>
      <i/>
      <sz val="10"/>
      <color theme="1"/>
      <name val="Times New Roman"/>
      <family val="1"/>
    </font>
    <font>
      <sz val="8"/>
      <color theme="1"/>
      <name val="Calibri"/>
      <family val="2"/>
      <scheme val="minor"/>
    </font>
    <font>
      <b/>
      <sz val="8"/>
      <color rgb="FF000000"/>
      <name val="Times New Roman"/>
      <family val="1"/>
    </font>
    <font>
      <b/>
      <sz val="8"/>
      <color theme="1"/>
      <name val="Times New Roman"/>
      <family val="1"/>
    </font>
    <font>
      <sz val="8"/>
      <name val="Times New Roman"/>
      <family val="1"/>
    </font>
    <font>
      <vertAlign val="superscript"/>
      <sz val="8"/>
      <color theme="1"/>
      <name val="Times New Roman"/>
      <family val="1"/>
    </font>
    <font>
      <b/>
      <sz val="20"/>
      <color theme="0"/>
      <name val="Times New Roman"/>
      <family val="1"/>
    </font>
    <font>
      <b/>
      <u/>
      <sz val="22"/>
      <color indexed="8"/>
      <name val="Times New Roman"/>
      <family val="1"/>
    </font>
    <font>
      <b/>
      <u/>
      <sz val="20"/>
      <name val="Times New Roman"/>
      <family val="1"/>
    </font>
    <font>
      <sz val="11"/>
      <name val="Times New Roman"/>
      <family val="1"/>
    </font>
    <font>
      <sz val="11"/>
      <color rgb="FF000000"/>
      <name val="Times New Roman"/>
      <family val="1"/>
    </font>
    <font>
      <b/>
      <sz val="11"/>
      <color theme="0"/>
      <name val="Times New Roman"/>
      <family val="1"/>
    </font>
    <font>
      <vertAlign val="subscript"/>
      <sz val="8"/>
      <color rgb="FF000000"/>
      <name val="Times New Roman"/>
      <family val="1"/>
    </font>
    <font>
      <sz val="11"/>
      <color theme="1"/>
      <name val="timeman"/>
    </font>
    <font>
      <i/>
      <sz val="10"/>
      <color indexed="8"/>
      <name val="Times New Roman"/>
      <family val="1"/>
    </font>
    <font>
      <sz val="9"/>
      <color theme="1"/>
      <name val="Times New Roman"/>
      <family val="1"/>
    </font>
    <font>
      <u/>
      <sz val="11"/>
      <color rgb="FF00A4DD"/>
      <name val="Times New Roman"/>
      <family val="1"/>
    </font>
    <font>
      <vertAlign val="superscript"/>
      <sz val="8"/>
      <color rgb="FF000000"/>
      <name val="Times New Roman"/>
      <family val="1"/>
    </font>
  </fonts>
  <fills count="9">
    <fill>
      <patternFill patternType="none"/>
    </fill>
    <fill>
      <patternFill patternType="gray125"/>
    </fill>
    <fill>
      <patternFill patternType="solid">
        <fgColor rgb="FF0082AA"/>
        <bgColor indexed="64"/>
      </patternFill>
    </fill>
    <fill>
      <patternFill patternType="solid">
        <fgColor rgb="FFFFFFFF"/>
        <bgColor indexed="64"/>
      </patternFill>
    </fill>
    <fill>
      <patternFill patternType="solid">
        <fgColor rgb="FF00A4DD"/>
        <bgColor indexed="64"/>
      </patternFill>
    </fill>
    <fill>
      <patternFill patternType="solid">
        <fgColor rgb="FFDEEAF6"/>
        <bgColor indexed="64"/>
      </patternFill>
    </fill>
    <fill>
      <patternFill patternType="solid">
        <fgColor rgb="FFBDD6EE"/>
        <bgColor indexed="64"/>
      </patternFill>
    </fill>
    <fill>
      <patternFill patternType="solid">
        <fgColor rgb="FF9CC2E5"/>
        <bgColor indexed="64"/>
      </patternFill>
    </fill>
    <fill>
      <patternFill patternType="solid">
        <fgColor rgb="FFF2F2F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double">
        <color indexed="64"/>
      </bottom>
      <diagonal/>
    </border>
    <border>
      <left/>
      <right style="medium">
        <color rgb="FF000000"/>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221">
    <xf numFmtId="0" fontId="0" fillId="0" borderId="0" xfId="0"/>
    <xf numFmtId="0" fontId="7" fillId="0" borderId="0" xfId="0" applyFont="1" applyAlignment="1">
      <alignment vertical="center"/>
    </xf>
    <xf numFmtId="0" fontId="6" fillId="0" borderId="0" xfId="0" applyFont="1" applyAlignment="1">
      <alignment vertical="center"/>
    </xf>
    <xf numFmtId="0" fontId="2" fillId="0" borderId="0" xfId="0" applyFont="1" applyAlignment="1">
      <alignment horizontal="left" vertical="center"/>
    </xf>
    <xf numFmtId="0" fontId="0" fillId="0" borderId="0" xfId="0" applyAlignment="1">
      <alignment horizontal="left"/>
    </xf>
    <xf numFmtId="0" fontId="10" fillId="0" borderId="0" xfId="0" applyFont="1" applyAlignment="1">
      <alignment horizontal="left" vertical="center"/>
    </xf>
    <xf numFmtId="0" fontId="0" fillId="0" borderId="0" xfId="0"/>
    <xf numFmtId="0" fontId="12" fillId="4" borderId="0" xfId="0" applyFont="1" applyFill="1"/>
    <xf numFmtId="0" fontId="1" fillId="0" borderId="0" xfId="0" applyFont="1"/>
    <xf numFmtId="0" fontId="2" fillId="0" borderId="0" xfId="0" applyFont="1"/>
    <xf numFmtId="0" fontId="1" fillId="0" borderId="0" xfId="0" applyFont="1" applyAlignment="1">
      <alignment vertical="center"/>
    </xf>
    <xf numFmtId="0" fontId="9" fillId="2" borderId="1" xfId="0" applyFont="1" applyFill="1" applyBorder="1" applyAlignment="1">
      <alignment horizontal="center" vertical="center" wrapText="1"/>
    </xf>
    <xf numFmtId="16" fontId="9" fillId="2" borderId="1" xfId="0" applyNumberFormat="1" applyFont="1" applyFill="1" applyBorder="1" applyAlignment="1">
      <alignment horizontal="center" vertical="center" wrapText="1"/>
    </xf>
    <xf numFmtId="0" fontId="5" fillId="0" borderId="1" xfId="0" applyFont="1" applyBorder="1" applyAlignment="1">
      <alignment vertical="center" wrapText="1"/>
    </xf>
    <xf numFmtId="0" fontId="9" fillId="2" borderId="3" xfId="0" applyFont="1" applyFill="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3" fillId="2" borderId="3" xfId="0" applyFont="1" applyFill="1" applyBorder="1" applyAlignment="1">
      <alignment horizontal="center" vertical="center" wrapText="1"/>
    </xf>
    <xf numFmtId="0" fontId="7" fillId="0" borderId="0" xfId="0" applyFont="1"/>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4" fillId="0" borderId="0" xfId="0" applyFont="1" applyAlignment="1">
      <alignment horizontal="left" vertical="center"/>
    </xf>
    <xf numFmtId="0" fontId="5" fillId="0" borderId="5"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vertical="center"/>
    </xf>
    <xf numFmtId="0" fontId="15" fillId="0" borderId="1"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 xfId="0" applyFont="1" applyBorder="1" applyAlignment="1">
      <alignment horizontal="center" vertical="center"/>
    </xf>
    <xf numFmtId="0" fontId="7" fillId="0" borderId="1" xfId="0" applyFont="1" applyBorder="1" applyAlignment="1">
      <alignment horizontal="center" vertical="center" wrapText="1"/>
    </xf>
    <xf numFmtId="0" fontId="5" fillId="0" borderId="8" xfId="0" applyFont="1" applyBorder="1" applyAlignment="1">
      <alignment horizontal="center" vertical="center"/>
    </xf>
    <xf numFmtId="0" fontId="7" fillId="0" borderId="8" xfId="0" applyFont="1" applyBorder="1" applyAlignment="1">
      <alignment horizontal="center" vertical="center" wrapText="1"/>
    </xf>
    <xf numFmtId="0" fontId="7" fillId="0" borderId="5" xfId="0" applyFont="1" applyBorder="1" applyAlignment="1">
      <alignment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0" fontId="5" fillId="3" borderId="9" xfId="0" applyFont="1" applyFill="1" applyBorder="1" applyAlignment="1">
      <alignment vertical="center" wrapText="1"/>
    </xf>
    <xf numFmtId="0" fontId="15" fillId="0" borderId="0" xfId="0" applyFont="1" applyFill="1"/>
    <xf numFmtId="0" fontId="7" fillId="0" borderId="6" xfId="0" applyFont="1" applyBorder="1" applyAlignment="1">
      <alignment horizontal="center" vertical="center" wrapText="1"/>
    </xf>
    <xf numFmtId="0" fontId="7" fillId="0" borderId="7" xfId="0" applyFont="1" applyBorder="1" applyAlignment="1">
      <alignment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3" fontId="7" fillId="0" borderId="1" xfId="0" applyNumberFormat="1" applyFont="1" applyBorder="1" applyAlignment="1">
      <alignment horizontal="center" vertical="center" wrapText="1"/>
    </xf>
    <xf numFmtId="10" fontId="7" fillId="0" borderId="6" xfId="0" applyNumberFormat="1" applyFont="1" applyBorder="1" applyAlignment="1">
      <alignment horizontal="center" vertical="center" wrapText="1"/>
    </xf>
    <xf numFmtId="0" fontId="17" fillId="0" borderId="7" xfId="0" applyFont="1" applyBorder="1" applyAlignment="1">
      <alignment horizontal="center" vertical="center" wrapText="1"/>
    </xf>
    <xf numFmtId="3" fontId="17" fillId="0" borderId="8" xfId="0" applyNumberFormat="1" applyFont="1" applyBorder="1" applyAlignment="1">
      <alignment horizontal="center" vertical="center" wrapText="1"/>
    </xf>
    <xf numFmtId="9" fontId="17" fillId="0" borderId="9" xfId="0" applyNumberFormat="1" applyFont="1" applyBorder="1" applyAlignment="1">
      <alignment horizontal="center" vertical="center" wrapText="1"/>
    </xf>
    <xf numFmtId="0" fontId="7" fillId="0" borderId="6" xfId="0" applyFont="1" applyBorder="1" applyAlignment="1">
      <alignment vertical="center" wrapText="1"/>
    </xf>
    <xf numFmtId="0" fontId="7" fillId="0" borderId="9" xfId="0" applyFont="1" applyBorder="1" applyAlignment="1">
      <alignment vertical="center" wrapText="1"/>
    </xf>
    <xf numFmtId="0" fontId="15" fillId="0" borderId="0" xfId="0" applyFont="1"/>
    <xf numFmtId="3" fontId="5" fillId="0" borderId="1" xfId="0" applyNumberFormat="1" applyFont="1" applyBorder="1" applyAlignment="1">
      <alignment horizontal="center" vertical="center" wrapText="1"/>
    </xf>
    <xf numFmtId="0" fontId="16" fillId="0" borderId="7" xfId="0" applyFont="1" applyBorder="1" applyAlignment="1">
      <alignment vertical="center" wrapText="1"/>
    </xf>
    <xf numFmtId="3" fontId="16" fillId="0" borderId="8" xfId="0" applyNumberFormat="1" applyFont="1" applyBorder="1" applyAlignment="1">
      <alignment horizontal="center" vertical="center" wrapText="1"/>
    </xf>
    <xf numFmtId="9" fontId="16" fillId="0" borderId="9" xfId="0" applyNumberFormat="1" applyFont="1" applyBorder="1" applyAlignment="1">
      <alignment horizontal="center" vertical="center" wrapText="1"/>
    </xf>
    <xf numFmtId="14" fontId="7" fillId="0" borderId="5" xfId="0" applyNumberFormat="1" applyFont="1" applyBorder="1" applyAlignment="1">
      <alignment horizontal="center" vertical="center" wrapText="1"/>
    </xf>
    <xf numFmtId="14" fontId="7" fillId="0" borderId="7"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19" fillId="0" borderId="0" xfId="0" applyFont="1" applyAlignment="1">
      <alignment horizontal="left" vertical="center" indent="1"/>
    </xf>
    <xf numFmtId="0" fontId="7" fillId="0" borderId="0" xfId="0" applyFont="1" applyAlignment="1">
      <alignment horizontal="left" vertical="center" indent="1"/>
    </xf>
    <xf numFmtId="0" fontId="7" fillId="0" borderId="0" xfId="0" applyFont="1" applyFill="1"/>
    <xf numFmtId="0" fontId="18" fillId="0" borderId="1" xfId="0" applyFont="1" applyBorder="1" applyAlignment="1">
      <alignment horizontal="center" vertical="center" wrapText="1"/>
    </xf>
    <xf numFmtId="11" fontId="7" fillId="0" borderId="1" xfId="0" applyNumberFormat="1" applyFont="1" applyFill="1" applyBorder="1" applyAlignment="1">
      <alignment horizontal="center" vertical="center" wrapText="1"/>
    </xf>
    <xf numFmtId="0" fontId="9" fillId="2" borderId="2" xfId="0" applyFont="1" applyFill="1" applyBorder="1" applyAlignment="1">
      <alignment horizontal="center" wrapText="1"/>
    </xf>
    <xf numFmtId="0" fontId="18" fillId="0" borderId="5" xfId="0" applyFont="1" applyBorder="1" applyAlignment="1">
      <alignment horizontal="center" vertical="center" wrapText="1"/>
    </xf>
    <xf numFmtId="0" fontId="18" fillId="0" borderId="6" xfId="0" applyFont="1" applyBorder="1" applyAlignment="1">
      <alignment wrapText="1"/>
    </xf>
    <xf numFmtId="11" fontId="18" fillId="0" borderId="5" xfId="0" applyNumberFormat="1"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wrapText="1"/>
    </xf>
    <xf numFmtId="0" fontId="20" fillId="4" borderId="0" xfId="0" applyFont="1" applyFill="1"/>
    <xf numFmtId="0" fontId="21" fillId="0" borderId="0" xfId="0" applyFont="1" applyAlignment="1">
      <alignment horizontal="left" vertical="center"/>
    </xf>
    <xf numFmtId="0" fontId="13" fillId="0" borderId="0" xfId="1" applyFont="1" applyAlignment="1">
      <alignment horizontal="left" vertical="center"/>
    </xf>
    <xf numFmtId="0" fontId="13" fillId="0" borderId="0" xfId="1" applyFont="1"/>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9" fillId="2" borderId="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2" fillId="0" borderId="0" xfId="0" applyFont="1" applyFill="1"/>
    <xf numFmtId="0" fontId="20" fillId="0" borderId="0" xfId="0" applyFont="1" applyFill="1"/>
    <xf numFmtId="0" fontId="22" fillId="0" borderId="0" xfId="0" applyFont="1" applyFill="1"/>
    <xf numFmtId="0" fontId="23" fillId="0" borderId="0" xfId="0" applyFont="1" applyFill="1"/>
    <xf numFmtId="3" fontId="7" fillId="0" borderId="7" xfId="0" applyNumberFormat="1" applyFont="1" applyBorder="1" applyAlignment="1">
      <alignment horizontal="center" vertical="center" wrapText="1"/>
    </xf>
    <xf numFmtId="3" fontId="7" fillId="0" borderId="8" xfId="0" applyNumberFormat="1" applyFont="1" applyBorder="1" applyAlignment="1">
      <alignment horizontal="center" vertical="center" wrapText="1"/>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0" borderId="6" xfId="0" applyFont="1" applyFill="1" applyBorder="1" applyAlignment="1">
      <alignment wrapText="1"/>
    </xf>
    <xf numFmtId="0" fontId="7" fillId="0" borderId="8" xfId="0" applyFont="1" applyFill="1" applyBorder="1" applyAlignment="1">
      <alignment wrapText="1"/>
    </xf>
    <xf numFmtId="0" fontId="7" fillId="0" borderId="9" xfId="0" applyFont="1" applyFill="1" applyBorder="1" applyAlignment="1">
      <alignment wrapText="1"/>
    </xf>
    <xf numFmtId="3"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9" fillId="2" borderId="13"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2" fillId="0" borderId="0" xfId="0" applyFont="1" applyFill="1"/>
    <xf numFmtId="0" fontId="0" fillId="0" borderId="0" xfId="0" applyFont="1"/>
    <xf numFmtId="0" fontId="13" fillId="0" borderId="0" xfId="1" applyFont="1" applyAlignment="1">
      <alignment horizontal="left"/>
    </xf>
    <xf numFmtId="0" fontId="7" fillId="0" borderId="1" xfId="0" applyFont="1" applyBorder="1" applyAlignment="1">
      <alignmen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9" xfId="0" applyFont="1" applyBorder="1" applyAlignment="1">
      <alignment vertical="top" wrapText="1"/>
    </xf>
    <xf numFmtId="0" fontId="9" fillId="2" borderId="2" xfId="0" applyFont="1" applyFill="1" applyBorder="1" applyAlignment="1">
      <alignment horizontal="left" vertical="center" wrapText="1"/>
    </xf>
    <xf numFmtId="0" fontId="7" fillId="0" borderId="8" xfId="0" applyFont="1" applyBorder="1" applyAlignment="1">
      <alignment vertical="center" wrapText="1"/>
    </xf>
    <xf numFmtId="3" fontId="5" fillId="0" borderId="6" xfId="0" applyNumberFormat="1" applyFont="1" applyBorder="1" applyAlignment="1">
      <alignment horizontal="center" vertical="center" wrapText="1"/>
    </xf>
    <xf numFmtId="3" fontId="5" fillId="0" borderId="8" xfId="0" applyNumberFormat="1" applyFont="1" applyBorder="1" applyAlignment="1">
      <alignment horizontal="center" vertical="center" wrapText="1"/>
    </xf>
    <xf numFmtId="3" fontId="5" fillId="0" borderId="9" xfId="0" applyNumberFormat="1" applyFont="1" applyBorder="1" applyAlignment="1">
      <alignment horizontal="center" vertical="center" wrapText="1"/>
    </xf>
    <xf numFmtId="0" fontId="14" fillId="0" borderId="0" xfId="0" applyFont="1" applyAlignment="1">
      <alignment vertical="center"/>
    </xf>
    <xf numFmtId="0" fontId="27" fillId="0" borderId="0" xfId="0" applyFont="1"/>
    <xf numFmtId="0" fontId="25"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11" fontId="18" fillId="0" borderId="6" xfId="0" applyNumberFormat="1" applyFont="1" applyBorder="1" applyAlignment="1">
      <alignment vertical="center" wrapText="1"/>
    </xf>
    <xf numFmtId="0" fontId="18" fillId="0" borderId="6" xfId="0" applyFont="1" applyBorder="1" applyAlignment="1">
      <alignment vertical="center" wrapText="1"/>
    </xf>
    <xf numFmtId="164" fontId="5" fillId="0" borderId="6" xfId="0" applyNumberFormat="1" applyFont="1" applyBorder="1" applyAlignment="1">
      <alignment horizontal="center" vertical="center" wrapText="1"/>
    </xf>
    <xf numFmtId="0" fontId="15" fillId="0" borderId="6" xfId="0" applyFont="1" applyFill="1" applyBorder="1" applyAlignment="1">
      <alignment wrapText="1"/>
    </xf>
    <xf numFmtId="0" fontId="28" fillId="0" borderId="0" xfId="0" applyFont="1" applyAlignment="1">
      <alignment horizontal="left" vertical="center"/>
    </xf>
    <xf numFmtId="0" fontId="9" fillId="2" borderId="11"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0" fillId="2" borderId="24" xfId="0" applyFont="1" applyFill="1" applyBorder="1" applyAlignment="1">
      <alignment vertical="center"/>
    </xf>
    <xf numFmtId="0" fontId="5" fillId="0" borderId="19" xfId="0" applyFont="1" applyBorder="1" applyAlignment="1">
      <alignment vertical="center"/>
    </xf>
    <xf numFmtId="0" fontId="5" fillId="0" borderId="22" xfId="0" applyFont="1" applyBorder="1" applyAlignment="1">
      <alignment horizontal="center" vertical="center"/>
    </xf>
    <xf numFmtId="0" fontId="5" fillId="0" borderId="21" xfId="0" applyFont="1" applyBorder="1" applyAlignment="1">
      <alignment vertical="center"/>
    </xf>
    <xf numFmtId="0" fontId="5" fillId="0" borderId="24" xfId="0" applyFont="1" applyBorder="1" applyAlignment="1">
      <alignment horizontal="center" vertical="center"/>
    </xf>
    <xf numFmtId="2" fontId="5" fillId="0" borderId="22" xfId="0" applyNumberFormat="1" applyFont="1" applyBorder="1" applyAlignment="1">
      <alignment horizontal="center" vertical="center"/>
    </xf>
    <xf numFmtId="2" fontId="5" fillId="0" borderId="24" xfId="0" applyNumberFormat="1" applyFont="1" applyBorder="1" applyAlignment="1">
      <alignment horizontal="center" vertical="center"/>
    </xf>
    <xf numFmtId="165" fontId="5" fillId="0" borderId="22" xfId="0" applyNumberFormat="1" applyFont="1" applyBorder="1" applyAlignment="1">
      <alignment horizontal="center" vertical="center"/>
    </xf>
    <xf numFmtId="165" fontId="5" fillId="0" borderId="24" xfId="0" applyNumberFormat="1" applyFont="1" applyBorder="1" applyAlignment="1">
      <alignment horizontal="center" vertical="center"/>
    </xf>
    <xf numFmtId="166" fontId="5" fillId="0" borderId="22" xfId="0" applyNumberFormat="1" applyFont="1" applyBorder="1" applyAlignment="1">
      <alignment horizontal="center" vertical="center"/>
    </xf>
    <xf numFmtId="166" fontId="5" fillId="0" borderId="24" xfId="0" applyNumberFormat="1" applyFont="1" applyBorder="1" applyAlignment="1">
      <alignment horizontal="center" vertical="center"/>
    </xf>
    <xf numFmtId="165" fontId="15" fillId="0" borderId="24" xfId="0" applyNumberFormat="1" applyFont="1" applyBorder="1" applyAlignment="1">
      <alignment vertical="center"/>
    </xf>
    <xf numFmtId="167" fontId="5" fillId="0" borderId="22" xfId="0" applyNumberFormat="1" applyFont="1" applyBorder="1" applyAlignment="1">
      <alignment horizontal="center" vertical="center"/>
    </xf>
    <xf numFmtId="167" fontId="5" fillId="0" borderId="24" xfId="0" applyNumberFormat="1" applyFont="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3" fontId="7" fillId="0" borderId="5" xfId="0" applyNumberFormat="1" applyFont="1" applyBorder="1" applyAlignment="1">
      <alignment horizontal="center" vertical="center" wrapText="1"/>
    </xf>
    <xf numFmtId="3" fontId="7" fillId="0" borderId="7"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7" fillId="0" borderId="8" xfId="0" applyNumberFormat="1" applyFont="1" applyBorder="1" applyAlignment="1">
      <alignment horizontal="center" vertical="center" wrapText="1"/>
    </xf>
    <xf numFmtId="0" fontId="7" fillId="0" borderId="1" xfId="0" applyFont="1" applyFill="1" applyBorder="1" applyAlignment="1">
      <alignment horizontal="center" vertical="center"/>
    </xf>
    <xf numFmtId="0" fontId="7" fillId="0" borderId="8"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0" xfId="0" applyFont="1" applyFill="1" applyBorder="1" applyAlignment="1">
      <alignment vertical="center"/>
    </xf>
    <xf numFmtId="0" fontId="9" fillId="2" borderId="20" xfId="0" applyFont="1" applyFill="1" applyBorder="1" applyAlignment="1">
      <alignment vertical="center"/>
    </xf>
    <xf numFmtId="0" fontId="9" fillId="2" borderId="21" xfId="0" applyFont="1" applyFill="1" applyBorder="1" applyAlignment="1">
      <alignment vertical="center"/>
    </xf>
    <xf numFmtId="0" fontId="9" fillId="2" borderId="10"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14" fillId="0" borderId="18" xfId="0" applyFont="1" applyBorder="1" applyAlignment="1">
      <alignment horizontal="left" vertical="center" wrapText="1"/>
    </xf>
    <xf numFmtId="0" fontId="28" fillId="0" borderId="18" xfId="0" applyFont="1" applyBorder="1" applyAlignment="1">
      <alignment horizontal="left" vertical="center" wrapText="1"/>
    </xf>
    <xf numFmtId="0" fontId="28" fillId="0" borderId="18" xfId="0" applyFont="1" applyBorder="1" applyAlignment="1">
      <alignment horizontal="center" vertical="center" wrapText="1"/>
    </xf>
    <xf numFmtId="0" fontId="0" fillId="0" borderId="0" xfId="0" applyAlignment="1">
      <alignment wrapText="1"/>
    </xf>
    <xf numFmtId="0" fontId="14" fillId="0" borderId="25" xfId="0" applyFont="1" applyBorder="1" applyAlignment="1">
      <alignment horizontal="left" vertical="top" wrapText="1"/>
    </xf>
    <xf numFmtId="0" fontId="16" fillId="8" borderId="21" xfId="0" applyFont="1" applyFill="1" applyBorder="1" applyAlignment="1">
      <alignment vertical="center"/>
    </xf>
    <xf numFmtId="0" fontId="5" fillId="0" borderId="24" xfId="0" applyFont="1" applyBorder="1" applyAlignment="1">
      <alignment vertical="center"/>
    </xf>
    <xf numFmtId="0" fontId="29" fillId="0" borderId="24" xfId="0" applyFont="1" applyBorder="1" applyAlignment="1">
      <alignment vertical="center"/>
    </xf>
    <xf numFmtId="0" fontId="9" fillId="2" borderId="19" xfId="0" applyFont="1" applyFill="1" applyBorder="1" applyAlignment="1">
      <alignment vertical="center"/>
    </xf>
    <xf numFmtId="0" fontId="9" fillId="2" borderId="22" xfId="0" applyFont="1" applyFill="1" applyBorder="1" applyAlignment="1">
      <alignment vertical="center"/>
    </xf>
    <xf numFmtId="0" fontId="9" fillId="2" borderId="19" xfId="0" applyFont="1" applyFill="1" applyBorder="1" applyAlignment="1">
      <alignment vertical="center" wrapText="1"/>
    </xf>
    <xf numFmtId="0" fontId="9" fillId="2" borderId="22" xfId="0" applyFont="1" applyFill="1" applyBorder="1" applyAlignment="1">
      <alignment horizontal="center" vertical="center" wrapText="1"/>
    </xf>
    <xf numFmtId="0" fontId="30" fillId="0" borderId="0" xfId="1" applyFont="1"/>
    <xf numFmtId="0" fontId="7" fillId="0" borderId="26" xfId="0" applyFont="1" applyBorder="1" applyAlignment="1">
      <alignment vertical="center" wrapText="1"/>
    </xf>
    <xf numFmtId="0" fontId="7" fillId="0" borderId="27" xfId="0" applyFont="1" applyBorder="1" applyAlignment="1">
      <alignment vertical="center"/>
    </xf>
    <xf numFmtId="22" fontId="7" fillId="0" borderId="27" xfId="0" applyNumberFormat="1" applyFont="1" applyBorder="1" applyAlignment="1">
      <alignment horizontal="center" vertical="center"/>
    </xf>
    <xf numFmtId="0" fontId="7" fillId="0" borderId="27" xfId="0" applyFont="1" applyBorder="1" applyAlignment="1">
      <alignment horizontal="center" vertical="center"/>
    </xf>
    <xf numFmtId="0" fontId="5" fillId="0" borderId="27" xfId="0" applyFont="1" applyBorder="1" applyAlignment="1">
      <alignment horizontal="center" vertical="center"/>
    </xf>
    <xf numFmtId="0" fontId="5" fillId="0" borderId="26" xfId="0" applyFont="1" applyBorder="1" applyAlignment="1">
      <alignment vertical="center" wrapText="1"/>
    </xf>
    <xf numFmtId="0" fontId="5" fillId="0" borderId="27" xfId="0" applyFont="1" applyBorder="1" applyAlignment="1">
      <alignment vertical="center"/>
    </xf>
    <xf numFmtId="22" fontId="5" fillId="0" borderId="27" xfId="0" applyNumberFormat="1" applyFont="1" applyBorder="1" applyAlignment="1">
      <alignment horizontal="center" vertical="center"/>
    </xf>
    <xf numFmtId="0" fontId="5" fillId="0" borderId="28" xfId="0" applyFont="1" applyBorder="1" applyAlignment="1">
      <alignment vertical="center" wrapText="1"/>
    </xf>
    <xf numFmtId="0" fontId="5" fillId="0" borderId="29" xfId="0" applyFont="1" applyBorder="1" applyAlignment="1">
      <alignment vertical="center"/>
    </xf>
    <xf numFmtId="22" fontId="5" fillId="0" borderId="29" xfId="0" applyNumberFormat="1" applyFont="1" applyBorder="1" applyAlignment="1">
      <alignment horizontal="center" vertical="center"/>
    </xf>
    <xf numFmtId="0" fontId="5" fillId="0" borderId="29" xfId="0" applyFont="1" applyBorder="1" applyAlignment="1">
      <alignment horizontal="center" vertical="center"/>
    </xf>
    <xf numFmtId="0" fontId="16" fillId="0" borderId="30" xfId="0" applyFont="1" applyBorder="1" applyAlignment="1">
      <alignment horizontal="right" vertical="center" wrapText="1"/>
    </xf>
    <xf numFmtId="0" fontId="16" fillId="0" borderId="31" xfId="0" applyFont="1" applyBorder="1" applyAlignment="1">
      <alignment horizontal="right" vertical="center" wrapText="1"/>
    </xf>
    <xf numFmtId="0" fontId="16" fillId="0" borderId="32" xfId="0" applyFont="1" applyBorder="1" applyAlignment="1">
      <alignment horizontal="right" vertical="center" wrapText="1"/>
    </xf>
    <xf numFmtId="3" fontId="16" fillId="0" borderId="24" xfId="0" applyNumberFormat="1" applyFont="1" applyBorder="1" applyAlignment="1">
      <alignment horizontal="center" vertical="center"/>
    </xf>
    <xf numFmtId="0" fontId="9" fillId="2" borderId="19" xfId="0" applyFont="1" applyFill="1" applyBorder="1" applyAlignment="1">
      <alignment horizontal="center" vertical="center" wrapText="1"/>
    </xf>
    <xf numFmtId="0" fontId="5" fillId="0" borderId="10"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12" fillId="4" borderId="0" xfId="0" applyFont="1" applyFill="1" applyAlignment="1">
      <alignment wrapText="1"/>
    </xf>
    <xf numFmtId="0" fontId="9" fillId="2" borderId="22" xfId="0" applyFont="1" applyFill="1" applyBorder="1" applyAlignment="1">
      <alignment vertical="center" wrapText="1"/>
    </xf>
    <xf numFmtId="0" fontId="5" fillId="0" borderId="11"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7" fillId="0" borderId="24" xfId="0" applyFont="1" applyBorder="1" applyAlignment="1">
      <alignment vertical="center" wrapText="1"/>
    </xf>
    <xf numFmtId="0" fontId="16" fillId="8" borderId="10" xfId="0" applyFont="1" applyFill="1" applyBorder="1" applyAlignment="1">
      <alignment vertical="center" wrapText="1"/>
    </xf>
    <xf numFmtId="0" fontId="16" fillId="8" borderId="20" xfId="0" applyFont="1" applyFill="1" applyBorder="1" applyAlignment="1">
      <alignment vertical="center" wrapText="1"/>
    </xf>
    <xf numFmtId="0" fontId="16" fillId="8" borderId="21" xfId="0" applyFont="1" applyFill="1" applyBorder="1" applyAlignment="1">
      <alignment vertical="center" wrapText="1"/>
    </xf>
    <xf numFmtId="0" fontId="16" fillId="8" borderId="21"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00A4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47"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974FAA55-E7CE-4498-A1B2-06CDF988F6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ECAAE931-D426-4627-92AD-C49909F6F6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A2F8509E-3C4B-4F9B-9C93-C9BC8B2220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0BC140EC-C663-4638-8393-C9D3F18D62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BA3FB7BB-DE5C-45CD-A78F-EDC5C72584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12A230C1-5305-4B12-A820-067409CED5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20273002-DF01-49D6-9A05-FA88B437B3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73F55463-6FC3-4B13-9F6E-FE4C798256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BD14BA99-9C13-49BB-94EB-448A2263C6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58B1DCD5-D4C7-4E8D-9EEF-3A65A01CD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FD702281-B8DB-4182-B8CF-3C1F00E678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21EF29ED-58B5-496D-A16B-D9033E17D0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E5E91BDE-099F-4BD8-8135-B211617C2B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oneCellAnchor>
    <xdr:from>
      <xdr:col>1</xdr:col>
      <xdr:colOff>209550</xdr:colOff>
      <xdr:row>0</xdr:row>
      <xdr:rowOff>133350</xdr:rowOff>
    </xdr:from>
    <xdr:ext cx="437511" cy="419784"/>
    <xdr:pic>
      <xdr:nvPicPr>
        <xdr:cNvPr id="3" name="Picture 2">
          <a:extLst>
            <a:ext uri="{FF2B5EF4-FFF2-40B4-BE49-F238E27FC236}">
              <a16:creationId xmlns:a16="http://schemas.microsoft.com/office/drawing/2014/main" id="{EB70E396-AAF0-453F-A63A-4E290AFF5B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0" y="133350"/>
          <a:ext cx="437511" cy="419784"/>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6F1DB248-14A4-4E7C-B934-547FE7AB5B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6E82B95D-8A7B-4045-BDCB-F6E80C748A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64C56CD2-EB07-4335-8B1A-9DC035F5FE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6553A5A2-C4AD-4A0D-920B-6B03B101A8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75460DAF-EDF0-4F89-B7EF-6D54468DA5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41161C24-3B08-45BA-844A-771E08BAB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711C5B61-D31D-4221-8BCC-75791B9026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F2463EB6-9415-4F0A-9B9D-55E2C4B85E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BAD9F4DE-3B28-4C1A-BE9C-C8891B3613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7CD73284-41E5-4451-AEED-5D807667EE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B791445F-D0D6-442C-A3F9-CDD97CEAFD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D2B2D49E-982D-4934-B3D9-321E51F13C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3" name="Picture 2">
          <a:extLst>
            <a:ext uri="{FF2B5EF4-FFF2-40B4-BE49-F238E27FC236}">
              <a16:creationId xmlns:a16="http://schemas.microsoft.com/office/drawing/2014/main" id="{7FA663C7-1D47-49C3-B2F1-59034AAFCD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BD776C81-A57D-491A-A1FE-60F6A729E1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630EF55F-DF95-4D2C-8D37-41842100E7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803AB9E5-F2AD-4231-BABF-A78C54DBD6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5FD66075-2A53-43D8-9E50-641F728ED0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1988DE45-1EE2-469C-9CE8-8FCF5CEA2D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D9D422F1-60AC-47EE-A2B6-5EC9C28601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F74F43B9-93AB-4CDF-B9FD-B15B69A229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oneCellAnchor>
    <xdr:from>
      <xdr:col>0</xdr:col>
      <xdr:colOff>85725</xdr:colOff>
      <xdr:row>0</xdr:row>
      <xdr:rowOff>95250</xdr:rowOff>
    </xdr:from>
    <xdr:ext cx="437511" cy="419784"/>
    <xdr:pic>
      <xdr:nvPicPr>
        <xdr:cNvPr id="3" name="Picture 2">
          <a:extLst>
            <a:ext uri="{FF2B5EF4-FFF2-40B4-BE49-F238E27FC236}">
              <a16:creationId xmlns:a16="http://schemas.microsoft.com/office/drawing/2014/main" id="{05BAE5C4-AFF0-4138-B599-5FC035D44A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28E924C3-43C1-40D0-96C7-798C98D85A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B04348DA-8F73-420D-937B-A07CD801D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872B24C2-B1B6-4E35-BF7D-C5F5C26F7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1475BDF0-1338-4603-851F-1BA24E9DCD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7213A0A8-66F4-4B94-B2FD-0436906457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3D0AFF9C-2675-4131-B268-05646FC488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AFA058F-F887-4643-AE58-5705BADF10CD}">
  <we:reference id="0f94bfbc-c78b-11ea-87d0-0242ac130003" version="1.1.4.0" store="EXCatalog" storeType="EXCatalog"/>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EBF60-4477-4EC0-B9BE-E2FAEFB5D250}">
  <dimension ref="B1:C16"/>
  <sheetViews>
    <sheetView showGridLines="0" workbookViewId="0"/>
  </sheetViews>
  <sheetFormatPr defaultRowHeight="15"/>
  <cols>
    <col min="2" max="2" width="9.140625" customWidth="1"/>
  </cols>
  <sheetData>
    <row r="1" spans="2:3" s="7" customFormat="1" ht="48" customHeight="1">
      <c r="B1" s="79" t="s">
        <v>584</v>
      </c>
    </row>
    <row r="2" spans="2:3" s="88" customFormat="1" ht="15.75" customHeight="1">
      <c r="B2" s="89"/>
    </row>
    <row r="3" spans="2:3" s="88" customFormat="1" ht="26.25">
      <c r="B3" s="90" t="s">
        <v>848</v>
      </c>
    </row>
    <row r="4" spans="2:3" s="88" customFormat="1" ht="15.75" customHeight="1">
      <c r="B4" s="91" t="s">
        <v>942</v>
      </c>
    </row>
    <row r="5" spans="2:3" s="88" customFormat="1" ht="15.75" customHeight="1">
      <c r="B5" s="89"/>
    </row>
    <row r="6" spans="2:3" ht="27">
      <c r="B6" s="80" t="s">
        <v>847</v>
      </c>
    </row>
    <row r="7" spans="2:3" s="6" customFormat="1" ht="14.25" customHeight="1">
      <c r="B7" s="190" t="str">
        <f>'Section 1 -&gt;'!B2</f>
        <v>Section 1 Tables</v>
      </c>
    </row>
    <row r="8" spans="2:3" s="6" customFormat="1" ht="14.25" customHeight="1">
      <c r="B8" s="190" t="str">
        <f>'Section 2 -&gt;'!B2</f>
        <v>Section 2 Tables</v>
      </c>
      <c r="C8" s="8"/>
    </row>
    <row r="9" spans="2:3" ht="14.25" customHeight="1">
      <c r="B9" s="190" t="str">
        <f>'Section 5 -&gt;'!B2</f>
        <v>Section 5 Tables</v>
      </c>
    </row>
    <row r="10" spans="2:3" ht="14.25" customHeight="1">
      <c r="B10" s="190" t="str">
        <f>'Section 6 -&gt;'!B2</f>
        <v>Section 6 Tables</v>
      </c>
    </row>
    <row r="11" spans="2:3" ht="14.25" customHeight="1">
      <c r="B11" s="190" t="str">
        <f>'Section 7 -&gt;'!B2</f>
        <v>Section 7 Tables</v>
      </c>
    </row>
    <row r="12" spans="2:3" ht="14.25" customHeight="1">
      <c r="B12" s="190" t="str">
        <f>'Section 8 -&gt;'!B2</f>
        <v>Section 8 Tables</v>
      </c>
    </row>
    <row r="13" spans="2:3" s="6" customFormat="1" ht="14.25" customHeight="1">
      <c r="B13" s="190" t="str">
        <f>'Section 10 -&gt;'!B2</f>
        <v>Section 10 Tables</v>
      </c>
    </row>
    <row r="14" spans="2:3" s="6" customFormat="1" ht="14.25" customHeight="1">
      <c r="B14" s="190" t="str">
        <f>'Section 11 -&gt;'!B2</f>
        <v>Section 11 Tables</v>
      </c>
    </row>
    <row r="15" spans="2:3" ht="14.25" customHeight="1">
      <c r="B15" s="190" t="str">
        <f>'Section 12 -&gt;'!B2</f>
        <v>Section 12 Tables</v>
      </c>
    </row>
    <row r="16" spans="2:3">
      <c r="B16" s="190" t="str">
        <f>'Appendix -&gt;'!B2</f>
        <v>Appendix</v>
      </c>
    </row>
  </sheetData>
  <hyperlinks>
    <hyperlink ref="B9" location="'Section 5 -&gt;'!A1" display="'Section 5 -&gt;'!A1" xr:uid="{C940644B-3613-4C47-81EC-CB0EC14B22AA}"/>
    <hyperlink ref="B10" location="'Section 6 -&gt;'!A1" display="'Section 6 -&gt;'!A1" xr:uid="{44B5DD49-21AA-4087-AA53-F6D2661E2D59}"/>
    <hyperlink ref="B11" location="'Section 7 -&gt;'!A1" display="'Section 7 -&gt;'!A1" xr:uid="{0B8705EC-1F44-4F9E-933D-5A66635A1503}"/>
    <hyperlink ref="B12" location="'Section 8 -&gt;'!A1" display="'Section 8 -&gt;'!A1" xr:uid="{C09B5A94-5A02-4AAE-8B7C-DEB07B186B19}"/>
    <hyperlink ref="B15" location="'Section 12 -&gt;'!A1" display="'Section 12 -&gt;'!A1" xr:uid="{9866B965-59F9-43B8-B127-CE5AE65911C1}"/>
    <hyperlink ref="B16" location="'Appendix -&gt;'!A1" display="'Appendix -&gt;'!A1" xr:uid="{494B622D-25D8-484F-B21D-E9B3FE0020E7}"/>
    <hyperlink ref="B7" location="'Section 1 -&gt;'!A1" display="'Section 1 -&gt;'!A1" xr:uid="{B6FA0D98-030B-48AC-B519-16BDB3CFC70A}"/>
    <hyperlink ref="B8" location="'Section 2 -&gt;'!A1" display="'Section 2 -&gt;'!A1" xr:uid="{AC271122-FB0B-4ACB-A1D3-359CF2964C83}"/>
    <hyperlink ref="B13" location="'Section 10 -&gt;'!A1" display="'Section 10 -&gt;'!A1" xr:uid="{115F90AB-16E8-40EF-992C-D0459E300C2C}"/>
    <hyperlink ref="B14" location="'Section 11 -&gt;'!A1" display="'Section 11 -&gt;'!A1" xr:uid="{0435DEB6-B150-4EE7-B963-B163B52BBB69}"/>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F66FE-1CF3-4994-A7E2-D1943FDBD640}">
  <sheetPr>
    <tabColor theme="1"/>
  </sheetPr>
  <dimension ref="A1:B1536"/>
  <sheetViews>
    <sheetView showGridLines="0" workbookViewId="0"/>
  </sheetViews>
  <sheetFormatPr defaultRowHeight="15"/>
  <cols>
    <col min="1" max="1" width="9.140625" customWidth="1"/>
    <col min="2" max="2" width="3.42578125" customWidth="1"/>
  </cols>
  <sheetData>
    <row r="1" spans="1:2" s="7" customFormat="1" ht="45" customHeight="1">
      <c r="B1" s="79" t="s">
        <v>584</v>
      </c>
    </row>
    <row r="2" spans="1:2" ht="27">
      <c r="A2" s="6"/>
      <c r="B2" s="80" t="s">
        <v>586</v>
      </c>
    </row>
    <row r="3" spans="1:2" s="6" customFormat="1" ht="15.75" customHeight="1">
      <c r="B3" s="82" t="str">
        <f>'Table 6'!_Ref80983104</f>
        <v>Table 6: PSPS Portal Time &amp; Date for Map Sharing</v>
      </c>
    </row>
    <row r="4" spans="1:2">
      <c r="A4" s="6"/>
      <c r="B4" s="82" t="str">
        <f>'Table 7'!B2</f>
        <v>Table 7: Customer Notifications Based on Language Preference</v>
      </c>
    </row>
    <row r="5" spans="1:2">
      <c r="A5" s="6"/>
      <c r="B5" s="82" t="str">
        <f>'Table 8'!_Ref80892662</f>
        <v>Table 8: Call Center Support Services[1]</v>
      </c>
    </row>
    <row r="6" spans="1:2">
      <c r="A6" s="6"/>
      <c r="B6" s="82" t="str">
        <f>'Table 9'!_Ref80892802</f>
        <v>Table 9: PG&amp;E Website Traffic for 8-17-21 PSPS Event</v>
      </c>
    </row>
    <row r="7" spans="1:2">
      <c r="A7" s="6"/>
      <c r="B7" s="82" t="str">
        <f>'Table 10'!B2</f>
        <v>Table 10: Unique Visitors to the Translated Versions of PG&amp;E’s Website for the 8-17-21 PSPS Event</v>
      </c>
    </row>
    <row r="8" spans="1:2">
      <c r="A8" s="6"/>
      <c r="B8" s="82" t="str">
        <f>'Table 11'!B2</f>
        <v>Table 11: Unique Visitors to the Translated Versions of PG&amp;E’s Emergency Website for the 8-17-21 PSPS Event</v>
      </c>
    </row>
    <row r="9" spans="1:2">
      <c r="A9" s="6"/>
      <c r="B9" s="82" t="str">
        <f>'Table 12'!B2</f>
        <v>Table 12: Generators available for critical facilities and infrastructure customers</v>
      </c>
    </row>
    <row r="10" spans="1:2">
      <c r="A10" s="6"/>
      <c r="B10" s="82" t="str">
        <f>'Table 13'!_Ref80983104</f>
        <v>Table 13: Critical Facility and Infrastructure Customers Energized with Backup Generation</v>
      </c>
    </row>
    <row r="11" spans="1:2">
      <c r="A11" s="6"/>
      <c r="B11" s="8"/>
    </row>
    <row r="12" spans="1:2">
      <c r="A12" s="6"/>
      <c r="B12" s="8"/>
    </row>
    <row r="13" spans="1:2">
      <c r="A13" s="6"/>
      <c r="B13" s="8"/>
    </row>
    <row r="14" spans="1:2">
      <c r="A14" s="6"/>
      <c r="B14" s="8"/>
    </row>
    <row r="15" spans="1:2">
      <c r="A15" s="6"/>
      <c r="B15" s="8"/>
    </row>
    <row r="16" spans="1:2">
      <c r="A16" s="6"/>
      <c r="B16" s="8"/>
    </row>
    <row r="17" spans="1:2">
      <c r="A17" s="6"/>
      <c r="B17" s="8"/>
    </row>
    <row r="18" spans="1:2">
      <c r="A18" s="6"/>
      <c r="B18" s="8"/>
    </row>
    <row r="19" spans="1:2">
      <c r="A19" s="6"/>
      <c r="B19" s="8"/>
    </row>
    <row r="20" spans="1:2">
      <c r="A20" s="6"/>
      <c r="B20" s="8"/>
    </row>
    <row r="21" spans="1:2">
      <c r="A21" s="6"/>
      <c r="B21" s="8"/>
    </row>
    <row r="22" spans="1:2">
      <c r="A22" s="6"/>
      <c r="B22" s="8"/>
    </row>
    <row r="23" spans="1:2">
      <c r="A23" s="6"/>
      <c r="B23" s="8"/>
    </row>
    <row r="24" spans="1:2">
      <c r="A24" s="6"/>
      <c r="B24" s="8"/>
    </row>
    <row r="25" spans="1:2">
      <c r="A25" s="6"/>
      <c r="B25" s="8"/>
    </row>
    <row r="26" spans="1:2">
      <c r="A26" s="6"/>
      <c r="B26" s="8"/>
    </row>
    <row r="27" spans="1:2">
      <c r="A27" s="6"/>
      <c r="B27" s="8"/>
    </row>
    <row r="28" spans="1:2">
      <c r="A28" s="6"/>
      <c r="B28" s="8"/>
    </row>
    <row r="29" spans="1:2">
      <c r="A29" s="6"/>
      <c r="B29" s="8"/>
    </row>
    <row r="30" spans="1:2">
      <c r="A30" s="6"/>
      <c r="B30" s="8"/>
    </row>
    <row r="31" spans="1:2">
      <c r="A31" s="6"/>
      <c r="B31" s="8"/>
    </row>
    <row r="32" spans="1:2">
      <c r="A32" s="6"/>
      <c r="B32" s="8"/>
    </row>
    <row r="33" spans="1:2">
      <c r="A33" s="6"/>
      <c r="B33" s="8"/>
    </row>
    <row r="34" spans="1:2">
      <c r="A34" s="6"/>
      <c r="B34" s="8"/>
    </row>
    <row r="35" spans="1:2">
      <c r="A35" s="6"/>
    </row>
    <row r="36" spans="1:2">
      <c r="A36" s="6"/>
    </row>
    <row r="37" spans="1:2">
      <c r="A37" s="6"/>
    </row>
    <row r="38" spans="1:2">
      <c r="A38" s="6"/>
    </row>
    <row r="39" spans="1:2">
      <c r="A39" s="6"/>
    </row>
    <row r="40" spans="1:2">
      <c r="A40" s="6"/>
    </row>
    <row r="41" spans="1:2">
      <c r="A41" s="6"/>
    </row>
    <row r="42" spans="1:2">
      <c r="A42" s="6"/>
    </row>
    <row r="43" spans="1:2">
      <c r="A43" s="6"/>
    </row>
    <row r="44" spans="1:2">
      <c r="A44" s="6"/>
    </row>
    <row r="45" spans="1:2">
      <c r="A45" s="6"/>
    </row>
    <row r="46" spans="1:2">
      <c r="A46" s="6"/>
    </row>
    <row r="47" spans="1:2">
      <c r="A47" s="6"/>
    </row>
    <row r="48" spans="1:2">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row r="1442" spans="1:1">
      <c r="A1442" s="6"/>
    </row>
    <row r="1443" spans="1:1">
      <c r="A1443" s="6"/>
    </row>
    <row r="1444" spans="1:1">
      <c r="A1444" s="6"/>
    </row>
    <row r="1445" spans="1:1">
      <c r="A1445" s="6"/>
    </row>
    <row r="1446" spans="1:1">
      <c r="A1446" s="6"/>
    </row>
    <row r="1447" spans="1:1">
      <c r="A1447" s="6"/>
    </row>
    <row r="1448" spans="1:1">
      <c r="A1448" s="6"/>
    </row>
    <row r="1449" spans="1:1">
      <c r="A1449" s="6"/>
    </row>
    <row r="1450" spans="1:1">
      <c r="A1450" s="6"/>
    </row>
    <row r="1451" spans="1:1">
      <c r="A1451" s="6"/>
    </row>
    <row r="1452" spans="1:1">
      <c r="A1452" s="6"/>
    </row>
    <row r="1453" spans="1:1">
      <c r="A1453" s="6"/>
    </row>
    <row r="1454" spans="1:1">
      <c r="A1454" s="6"/>
    </row>
    <row r="1455" spans="1:1">
      <c r="A1455" s="6"/>
    </row>
    <row r="1456" spans="1:1">
      <c r="A1456" s="6"/>
    </row>
    <row r="1457" spans="1:1">
      <c r="A1457" s="6"/>
    </row>
    <row r="1458" spans="1:1">
      <c r="A1458" s="6"/>
    </row>
    <row r="1459" spans="1:1">
      <c r="A1459" s="6"/>
    </row>
    <row r="1460" spans="1:1">
      <c r="A1460" s="6"/>
    </row>
    <row r="1461" spans="1:1">
      <c r="A1461" s="6"/>
    </row>
    <row r="1462" spans="1:1">
      <c r="A1462" s="6"/>
    </row>
    <row r="1463" spans="1:1">
      <c r="A1463" s="6"/>
    </row>
    <row r="1464" spans="1:1">
      <c r="A1464" s="6"/>
    </row>
    <row r="1465" spans="1:1">
      <c r="A1465" s="6"/>
    </row>
    <row r="1466" spans="1:1">
      <c r="A1466" s="6"/>
    </row>
    <row r="1467" spans="1:1">
      <c r="A1467" s="6"/>
    </row>
    <row r="1468" spans="1:1">
      <c r="A1468" s="6"/>
    </row>
    <row r="1469" spans="1:1">
      <c r="A1469" s="6"/>
    </row>
    <row r="1470" spans="1:1">
      <c r="A1470" s="6"/>
    </row>
    <row r="1471" spans="1:1">
      <c r="A1471" s="6"/>
    </row>
    <row r="1472" spans="1:1">
      <c r="A1472" s="6"/>
    </row>
    <row r="1473" spans="1:1">
      <c r="A1473" s="6"/>
    </row>
    <row r="1474" spans="1:1">
      <c r="A1474" s="6"/>
    </row>
    <row r="1475" spans="1:1">
      <c r="A1475" s="6"/>
    </row>
    <row r="1476" spans="1:1">
      <c r="A1476" s="6"/>
    </row>
    <row r="1477" spans="1:1">
      <c r="A1477" s="6"/>
    </row>
    <row r="1478" spans="1:1">
      <c r="A1478" s="6"/>
    </row>
    <row r="1479" spans="1:1">
      <c r="A1479" s="6"/>
    </row>
    <row r="1480" spans="1:1">
      <c r="A1480" s="6"/>
    </row>
    <row r="1481" spans="1:1">
      <c r="A1481" s="6"/>
    </row>
    <row r="1482" spans="1:1">
      <c r="A1482" s="6"/>
    </row>
    <row r="1483" spans="1:1">
      <c r="A1483" s="6"/>
    </row>
    <row r="1484" spans="1:1">
      <c r="A1484" s="6"/>
    </row>
    <row r="1485" spans="1:1">
      <c r="A1485" s="6"/>
    </row>
    <row r="1486" spans="1:1">
      <c r="A1486" s="6"/>
    </row>
    <row r="1487" spans="1:1">
      <c r="A1487" s="6"/>
    </row>
    <row r="1488" spans="1:1">
      <c r="A1488" s="6"/>
    </row>
    <row r="1489" spans="1:1">
      <c r="A1489" s="6"/>
    </row>
    <row r="1490" spans="1:1">
      <c r="A1490" s="6"/>
    </row>
    <row r="1491" spans="1:1">
      <c r="A1491" s="6"/>
    </row>
    <row r="1492" spans="1:1">
      <c r="A1492" s="6"/>
    </row>
    <row r="1493" spans="1:1">
      <c r="A1493" s="6"/>
    </row>
    <row r="1494" spans="1:1">
      <c r="A1494" s="6"/>
    </row>
    <row r="1495" spans="1:1">
      <c r="A1495" s="6"/>
    </row>
    <row r="1496" spans="1:1">
      <c r="A1496" s="6"/>
    </row>
    <row r="1497" spans="1:1">
      <c r="A1497" s="6"/>
    </row>
    <row r="1498" spans="1:1">
      <c r="A1498" s="6"/>
    </row>
    <row r="1499" spans="1:1">
      <c r="A1499" s="6"/>
    </row>
    <row r="1500" spans="1:1">
      <c r="A1500" s="6"/>
    </row>
    <row r="1501" spans="1:1">
      <c r="A1501" s="6"/>
    </row>
    <row r="1502" spans="1:1">
      <c r="A1502" s="6"/>
    </row>
    <row r="1503" spans="1:1">
      <c r="A1503" s="6"/>
    </row>
    <row r="1504" spans="1:1">
      <c r="A1504" s="6"/>
    </row>
    <row r="1505" spans="1:1">
      <c r="A1505" s="6"/>
    </row>
    <row r="1506" spans="1:1">
      <c r="A1506" s="6"/>
    </row>
    <row r="1507" spans="1:1">
      <c r="A1507" s="6"/>
    </row>
    <row r="1508" spans="1:1">
      <c r="A1508" s="6"/>
    </row>
    <row r="1509" spans="1:1">
      <c r="A1509" s="6"/>
    </row>
    <row r="1510" spans="1:1">
      <c r="A1510" s="6"/>
    </row>
    <row r="1511" spans="1:1">
      <c r="A1511" s="6"/>
    </row>
    <row r="1512" spans="1:1">
      <c r="A1512" s="6"/>
    </row>
    <row r="1513" spans="1:1">
      <c r="A1513" s="6"/>
    </row>
    <row r="1514" spans="1:1">
      <c r="A1514" s="6"/>
    </row>
    <row r="1515" spans="1:1">
      <c r="A1515" s="6"/>
    </row>
    <row r="1516" spans="1:1">
      <c r="A1516" s="6"/>
    </row>
    <row r="1517" spans="1:1">
      <c r="A1517" s="6"/>
    </row>
    <row r="1518" spans="1:1">
      <c r="A1518" s="6"/>
    </row>
    <row r="1519" spans="1:1">
      <c r="A1519" s="6"/>
    </row>
    <row r="1520" spans="1:1">
      <c r="A1520" s="6"/>
    </row>
    <row r="1521" spans="1:1">
      <c r="A1521" s="6"/>
    </row>
    <row r="1522" spans="1:1">
      <c r="A1522" s="6"/>
    </row>
    <row r="1523" spans="1:1">
      <c r="A1523" s="6"/>
    </row>
    <row r="1524" spans="1:1">
      <c r="A1524" s="6"/>
    </row>
    <row r="1525" spans="1:1">
      <c r="A1525" s="6"/>
    </row>
    <row r="1526" spans="1:1">
      <c r="A1526" s="6"/>
    </row>
    <row r="1527" spans="1:1">
      <c r="A1527" s="6"/>
    </row>
    <row r="1528" spans="1:1">
      <c r="A1528" s="6"/>
    </row>
    <row r="1529" spans="1:1">
      <c r="A1529" s="6"/>
    </row>
    <row r="1530" spans="1:1">
      <c r="A1530" s="6"/>
    </row>
    <row r="1531" spans="1:1">
      <c r="A1531" s="6"/>
    </row>
    <row r="1532" spans="1:1">
      <c r="A1532" s="6"/>
    </row>
    <row r="1533" spans="1:1">
      <c r="A1533" s="6"/>
    </row>
    <row r="1534" spans="1:1">
      <c r="A1534" s="6"/>
    </row>
    <row r="1535" spans="1:1">
      <c r="A1535" s="6"/>
    </row>
    <row r="1536" spans="1:1">
      <c r="A1536" s="6"/>
    </row>
  </sheetData>
  <hyperlinks>
    <hyperlink ref="B4" location="'Table 7'!A1" display="'Table 7'!A1" xr:uid="{8548D2FC-4FAF-41D1-A9B6-20577EF22D53}"/>
    <hyperlink ref="B5" location="'Table 8'!A1" display="'Table 8'!A1" xr:uid="{6B0A7597-8553-4ACF-A078-2711532D8512}"/>
    <hyperlink ref="B6" location="'Table 9'!A1" display="'Table 9'!A1" xr:uid="{D4DB17C1-681D-43B3-8710-E5A7B646B365}"/>
    <hyperlink ref="B7" location="'Table 10'!A1" display="'Table 10'!A1" xr:uid="{48F64EB3-319B-4199-9177-E35888DCAEB2}"/>
    <hyperlink ref="B8" location="'Table 11'!A1" display="'Table 11'!A1" xr:uid="{A112E812-E483-4B98-8B60-E3F9D14CE07B}"/>
    <hyperlink ref="B9" location="'Table 12'!A1" display="'Table 12'!A1" xr:uid="{B3CEBD8D-7E4A-44A7-8A7C-82006E4D5296}"/>
    <hyperlink ref="B10" location="'Table 13'!A1" display="'Table 13'!A1" xr:uid="{447FEC08-64A4-4D6E-9044-CB718509C6BB}"/>
    <hyperlink ref="B3" location="'Table 6'!A1" display="'Table 6'!A1" xr:uid="{49DD628A-9843-43E1-8025-E86736482833}"/>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1AA73-AD82-44DB-8AA7-DFF545008046}">
  <dimension ref="A1:D25"/>
  <sheetViews>
    <sheetView showGridLines="0" workbookViewId="0"/>
  </sheetViews>
  <sheetFormatPr defaultRowHeight="15"/>
  <cols>
    <col min="1" max="1" width="9.140625" style="6"/>
    <col min="2" max="2" width="9.140625" style="6" bestFit="1" customWidth="1"/>
    <col min="3" max="3" width="23.5703125" style="6" customWidth="1"/>
    <col min="4" max="4" width="21" style="6" customWidth="1"/>
    <col min="5" max="5" width="12.42578125" style="6" customWidth="1"/>
    <col min="6" max="6" width="17.85546875" style="6" customWidth="1"/>
    <col min="7" max="16384" width="9.140625" style="6"/>
  </cols>
  <sheetData>
    <row r="1" spans="1:4" s="7" customFormat="1" ht="45" customHeight="1">
      <c r="B1" s="79" t="s">
        <v>584</v>
      </c>
    </row>
    <row r="2" spans="1:4" ht="15.75" thickBot="1">
      <c r="B2" s="3" t="s">
        <v>677</v>
      </c>
    </row>
    <row r="3" spans="1:4" ht="28.5">
      <c r="B3" s="86" t="s">
        <v>629</v>
      </c>
      <c r="C3" s="87" t="s">
        <v>630</v>
      </c>
      <c r="D3" s="85" t="s">
        <v>631</v>
      </c>
    </row>
    <row r="4" spans="1:4" ht="15.75" customHeight="1">
      <c r="A4" s="105"/>
      <c r="B4" s="64">
        <v>44423</v>
      </c>
      <c r="C4" s="83" t="s">
        <v>632</v>
      </c>
      <c r="D4" s="48" t="s">
        <v>633</v>
      </c>
    </row>
    <row r="5" spans="1:4">
      <c r="B5" s="64">
        <v>44423</v>
      </c>
      <c r="C5" s="83" t="s">
        <v>634</v>
      </c>
      <c r="D5" s="48" t="s">
        <v>635</v>
      </c>
    </row>
    <row r="6" spans="1:4">
      <c r="B6" s="64">
        <v>44424</v>
      </c>
      <c r="C6" s="83" t="s">
        <v>636</v>
      </c>
      <c r="D6" s="48" t="s">
        <v>637</v>
      </c>
    </row>
    <row r="7" spans="1:4">
      <c r="B7" s="64">
        <v>44425</v>
      </c>
      <c r="C7" s="83" t="s">
        <v>638</v>
      </c>
      <c r="D7" s="48" t="s">
        <v>639</v>
      </c>
    </row>
    <row r="8" spans="1:4">
      <c r="B8" s="64">
        <v>44425</v>
      </c>
      <c r="C8" s="83" t="s">
        <v>640</v>
      </c>
      <c r="D8" s="48" t="s">
        <v>641</v>
      </c>
    </row>
    <row r="9" spans="1:4" ht="15.75" thickBot="1">
      <c r="B9" s="65">
        <v>44426</v>
      </c>
      <c r="C9" s="84" t="s">
        <v>642</v>
      </c>
      <c r="D9" s="50" t="s">
        <v>643</v>
      </c>
    </row>
    <row r="10" spans="1:4">
      <c r="B10" s="8"/>
    </row>
    <row r="11" spans="1:4">
      <c r="B11" s="8"/>
    </row>
    <row r="12" spans="1:4">
      <c r="B12" s="8"/>
    </row>
    <row r="13" spans="1:4">
      <c r="B13" s="8"/>
    </row>
    <row r="14" spans="1:4">
      <c r="B14" s="8"/>
    </row>
    <row r="15" spans="1:4">
      <c r="B15" s="8"/>
    </row>
    <row r="16" spans="1:4">
      <c r="B16" s="8"/>
    </row>
    <row r="17" spans="2:2">
      <c r="B17" s="8"/>
    </row>
    <row r="18" spans="2:2">
      <c r="B18" s="8"/>
    </row>
    <row r="19" spans="2:2">
      <c r="B19" s="8"/>
    </row>
    <row r="20" spans="2:2">
      <c r="B20" s="8"/>
    </row>
    <row r="21" spans="2:2">
      <c r="B21" s="8"/>
    </row>
    <row r="22" spans="2:2">
      <c r="B22" s="8"/>
    </row>
    <row r="23" spans="2:2">
      <c r="B23" s="8"/>
    </row>
    <row r="24" spans="2:2">
      <c r="B24" s="8"/>
    </row>
    <row r="25" spans="2:2">
      <c r="B25" s="8"/>
    </row>
  </sheetData>
  <pageMargins left="0.7" right="0.7" top="0.75" bottom="0.75" header="0.3" footer="0.3"/>
  <pageSetup orientation="portrait" horizontalDpi="90" verticalDpi="9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03DFE-AECD-45D9-B87B-6C360137629D}">
  <dimension ref="A1:D1535"/>
  <sheetViews>
    <sheetView showGridLines="0" topLeftCell="A7" workbookViewId="0">
      <selection activeCell="G12" sqref="G12"/>
    </sheetView>
  </sheetViews>
  <sheetFormatPr defaultRowHeight="15"/>
  <cols>
    <col min="1" max="1" width="9.140625" customWidth="1"/>
    <col min="2" max="2" width="14.7109375" bestFit="1" customWidth="1"/>
    <col min="3" max="3" width="17.5703125" customWidth="1"/>
  </cols>
  <sheetData>
    <row r="1" spans="1:4" s="7" customFormat="1" ht="45" customHeight="1">
      <c r="B1" s="79" t="s">
        <v>584</v>
      </c>
    </row>
    <row r="2" spans="1:4" ht="15.75" thickBot="1">
      <c r="A2" s="6"/>
      <c r="B2" s="5" t="s">
        <v>678</v>
      </c>
    </row>
    <row r="3" spans="1:4" s="9" customFormat="1" ht="28.5">
      <c r="B3" s="20" t="s">
        <v>6</v>
      </c>
      <c r="C3" s="14" t="s">
        <v>7</v>
      </c>
      <c r="D3" s="21" t="s">
        <v>8</v>
      </c>
    </row>
    <row r="4" spans="1:4" ht="15.75" customHeight="1">
      <c r="A4" s="6"/>
      <c r="B4" s="15" t="s">
        <v>207</v>
      </c>
      <c r="C4" s="60">
        <v>1110241</v>
      </c>
      <c r="D4" s="125">
        <v>0.99407000000000001</v>
      </c>
    </row>
    <row r="5" spans="1:4" ht="15.75" customHeight="1">
      <c r="A5" s="6"/>
      <c r="B5" s="15" t="s">
        <v>208</v>
      </c>
      <c r="C5" s="60">
        <v>5237</v>
      </c>
      <c r="D5" s="125">
        <v>4.6899999999999997E-3</v>
      </c>
    </row>
    <row r="6" spans="1:4" ht="15.75" customHeight="1">
      <c r="A6" s="6"/>
      <c r="B6" s="15" t="s">
        <v>209</v>
      </c>
      <c r="C6" s="24">
        <v>748</v>
      </c>
      <c r="D6" s="125">
        <v>6.7000000000000002E-4</v>
      </c>
    </row>
    <row r="7" spans="1:4" ht="15.75" customHeight="1">
      <c r="A7" s="6"/>
      <c r="B7" s="15" t="s">
        <v>210</v>
      </c>
      <c r="C7" s="24">
        <v>490</v>
      </c>
      <c r="D7" s="125">
        <v>4.4000000000000002E-4</v>
      </c>
    </row>
    <row r="8" spans="1:4" ht="15.75" customHeight="1">
      <c r="A8" s="6"/>
      <c r="B8" s="15" t="s">
        <v>211</v>
      </c>
      <c r="C8" s="24">
        <v>62</v>
      </c>
      <c r="D8" s="125">
        <v>6.0000000000000002E-5</v>
      </c>
    </row>
    <row r="9" spans="1:4" ht="15.75" customHeight="1">
      <c r="A9" s="6"/>
      <c r="B9" s="15" t="s">
        <v>212</v>
      </c>
      <c r="C9" s="24">
        <v>48</v>
      </c>
      <c r="D9" s="125">
        <v>4.0000000000000003E-5</v>
      </c>
    </row>
    <row r="10" spans="1:4" ht="15.75" customHeight="1">
      <c r="A10" s="6"/>
      <c r="B10" s="15" t="s">
        <v>213</v>
      </c>
      <c r="C10" s="24">
        <v>19</v>
      </c>
      <c r="D10" s="125">
        <v>2.0000000000000002E-5</v>
      </c>
    </row>
    <row r="11" spans="1:4" ht="15.75" customHeight="1">
      <c r="A11" s="6"/>
      <c r="B11" s="15" t="s">
        <v>214</v>
      </c>
      <c r="C11" s="24">
        <v>16</v>
      </c>
      <c r="D11" s="125">
        <v>1.0000000000000001E-5</v>
      </c>
    </row>
    <row r="12" spans="1:4" ht="15.75" customHeight="1" thickBot="1">
      <c r="A12" s="6"/>
      <c r="B12" s="61" t="s">
        <v>215</v>
      </c>
      <c r="C12" s="62">
        <v>1116861</v>
      </c>
      <c r="D12" s="63">
        <v>1</v>
      </c>
    </row>
    <row r="13" spans="1:4">
      <c r="A13" s="6"/>
      <c r="B13" s="27"/>
      <c r="C13" s="59"/>
      <c r="D13" s="59"/>
    </row>
    <row r="14" spans="1:4">
      <c r="A14" s="6"/>
      <c r="B14" s="27"/>
      <c r="C14" s="59"/>
      <c r="D14" s="59"/>
    </row>
    <row r="15" spans="1:4">
      <c r="A15" s="6"/>
      <c r="B15" s="69" t="s">
        <v>679</v>
      </c>
      <c r="C15" s="59"/>
      <c r="D15" s="59"/>
    </row>
    <row r="16" spans="1:4">
      <c r="A16" s="6"/>
      <c r="B16" s="8"/>
    </row>
    <row r="17" spans="1:2">
      <c r="A17" s="6"/>
      <c r="B17" s="8"/>
    </row>
    <row r="18" spans="1:2">
      <c r="A18" s="6"/>
      <c r="B18" s="8"/>
    </row>
    <row r="19" spans="1:2">
      <c r="A19" s="6"/>
      <c r="B19" s="8"/>
    </row>
    <row r="20" spans="1:2">
      <c r="A20" s="6"/>
      <c r="B20" s="8"/>
    </row>
    <row r="21" spans="1:2">
      <c r="A21" s="6"/>
      <c r="B21" s="8"/>
    </row>
    <row r="22" spans="1:2">
      <c r="A22" s="6"/>
      <c r="B22" s="8"/>
    </row>
    <row r="23" spans="1:2">
      <c r="A23" s="6"/>
      <c r="B23" s="8"/>
    </row>
    <row r="24" spans="1:2">
      <c r="A24" s="6"/>
      <c r="B24" s="8"/>
    </row>
    <row r="25" spans="1:2">
      <c r="A25" s="6"/>
      <c r="B25" s="8"/>
    </row>
    <row r="26" spans="1:2">
      <c r="A26" s="6"/>
      <c r="B26" s="8"/>
    </row>
    <row r="27" spans="1:2">
      <c r="A27" s="6"/>
      <c r="B27" s="8"/>
    </row>
    <row r="28" spans="1:2">
      <c r="A28" s="6"/>
      <c r="B28" s="8"/>
    </row>
    <row r="29" spans="1:2">
      <c r="A29" s="6"/>
      <c r="B29" s="8"/>
    </row>
    <row r="30" spans="1:2">
      <c r="A30" s="6"/>
      <c r="B30" s="8"/>
    </row>
    <row r="31" spans="1:2">
      <c r="A31" s="6"/>
      <c r="B31" s="8"/>
    </row>
    <row r="32" spans="1:2">
      <c r="A32" s="6"/>
      <c r="B32" s="8"/>
    </row>
    <row r="33" spans="1:2">
      <c r="A33" s="6"/>
      <c r="B33" s="8"/>
    </row>
    <row r="34" spans="1:2">
      <c r="A34" s="6"/>
    </row>
    <row r="35" spans="1:2">
      <c r="A35" s="6"/>
    </row>
    <row r="36" spans="1:2">
      <c r="A36" s="6"/>
    </row>
    <row r="37" spans="1:2">
      <c r="A37" s="6"/>
    </row>
    <row r="38" spans="1:2">
      <c r="A38" s="6"/>
    </row>
    <row r="39" spans="1:2">
      <c r="A39" s="6"/>
    </row>
    <row r="40" spans="1:2">
      <c r="A40" s="6"/>
    </row>
    <row r="41" spans="1:2">
      <c r="A41" s="6"/>
    </row>
    <row r="42" spans="1:2">
      <c r="A42" s="6"/>
    </row>
    <row r="43" spans="1:2">
      <c r="A43" s="6"/>
    </row>
    <row r="44" spans="1:2">
      <c r="A44" s="6"/>
    </row>
    <row r="45" spans="1:2">
      <c r="A45" s="6"/>
    </row>
    <row r="46" spans="1:2">
      <c r="A46" s="6"/>
    </row>
    <row r="47" spans="1:2">
      <c r="A47" s="6"/>
    </row>
    <row r="48" spans="1:2">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row r="1442" spans="1:1">
      <c r="A1442" s="6"/>
    </row>
    <row r="1443" spans="1:1">
      <c r="A1443" s="6"/>
    </row>
    <row r="1444" spans="1:1">
      <c r="A1444" s="6"/>
    </row>
    <row r="1445" spans="1:1">
      <c r="A1445" s="6"/>
    </row>
    <row r="1446" spans="1:1">
      <c r="A1446" s="6"/>
    </row>
    <row r="1447" spans="1:1">
      <c r="A1447" s="6"/>
    </row>
    <row r="1448" spans="1:1">
      <c r="A1448" s="6"/>
    </row>
    <row r="1449" spans="1:1">
      <c r="A1449" s="6"/>
    </row>
    <row r="1450" spans="1:1">
      <c r="A1450" s="6"/>
    </row>
    <row r="1451" spans="1:1">
      <c r="A1451" s="6"/>
    </row>
    <row r="1452" spans="1:1">
      <c r="A1452" s="6"/>
    </row>
    <row r="1453" spans="1:1">
      <c r="A1453" s="6"/>
    </row>
    <row r="1454" spans="1:1">
      <c r="A1454" s="6"/>
    </row>
    <row r="1455" spans="1:1">
      <c r="A1455" s="6"/>
    </row>
    <row r="1456" spans="1:1">
      <c r="A1456" s="6"/>
    </row>
    <row r="1457" spans="1:1">
      <c r="A1457" s="6"/>
    </row>
    <row r="1458" spans="1:1">
      <c r="A1458" s="6"/>
    </row>
    <row r="1459" spans="1:1">
      <c r="A1459" s="6"/>
    </row>
    <row r="1460" spans="1:1">
      <c r="A1460" s="6"/>
    </row>
    <row r="1461" spans="1:1">
      <c r="A1461" s="6"/>
    </row>
    <row r="1462" spans="1:1">
      <c r="A1462" s="6"/>
    </row>
    <row r="1463" spans="1:1">
      <c r="A1463" s="6"/>
    </row>
    <row r="1464" spans="1:1">
      <c r="A1464" s="6"/>
    </row>
    <row r="1465" spans="1:1">
      <c r="A1465" s="6"/>
    </row>
    <row r="1466" spans="1:1">
      <c r="A1466" s="6"/>
    </row>
    <row r="1467" spans="1:1">
      <c r="A1467" s="6"/>
    </row>
    <row r="1468" spans="1:1">
      <c r="A1468" s="6"/>
    </row>
    <row r="1469" spans="1:1">
      <c r="A1469" s="6"/>
    </row>
    <row r="1470" spans="1:1">
      <c r="A1470" s="6"/>
    </row>
    <row r="1471" spans="1:1">
      <c r="A1471" s="6"/>
    </row>
    <row r="1472" spans="1:1">
      <c r="A1472" s="6"/>
    </row>
    <row r="1473" spans="1:1">
      <c r="A1473" s="6"/>
    </row>
    <row r="1474" spans="1:1">
      <c r="A1474" s="6"/>
    </row>
    <row r="1475" spans="1:1">
      <c r="A1475" s="6"/>
    </row>
    <row r="1476" spans="1:1">
      <c r="A1476" s="6"/>
    </row>
    <row r="1477" spans="1:1">
      <c r="A1477" s="6"/>
    </row>
    <row r="1478" spans="1:1">
      <c r="A1478" s="6"/>
    </row>
    <row r="1479" spans="1:1">
      <c r="A1479" s="6"/>
    </row>
    <row r="1480" spans="1:1">
      <c r="A1480" s="6"/>
    </row>
    <row r="1481" spans="1:1">
      <c r="A1481" s="6"/>
    </row>
    <row r="1482" spans="1:1">
      <c r="A1482" s="6"/>
    </row>
    <row r="1483" spans="1:1">
      <c r="A1483" s="6"/>
    </row>
    <row r="1484" spans="1:1">
      <c r="A1484" s="6"/>
    </row>
    <row r="1485" spans="1:1">
      <c r="A1485" s="6"/>
    </row>
    <row r="1486" spans="1:1">
      <c r="A1486" s="6"/>
    </row>
    <row r="1487" spans="1:1">
      <c r="A1487" s="6"/>
    </row>
    <row r="1488" spans="1:1">
      <c r="A1488" s="6"/>
    </row>
    <row r="1489" spans="1:1">
      <c r="A1489" s="6"/>
    </row>
    <row r="1490" spans="1:1">
      <c r="A1490" s="6"/>
    </row>
    <row r="1491" spans="1:1">
      <c r="A1491" s="6"/>
    </row>
    <row r="1492" spans="1:1">
      <c r="A1492" s="6"/>
    </row>
    <row r="1493" spans="1:1">
      <c r="A1493" s="6"/>
    </row>
    <row r="1494" spans="1:1">
      <c r="A1494" s="6"/>
    </row>
    <row r="1495" spans="1:1">
      <c r="A1495" s="6"/>
    </row>
    <row r="1496" spans="1:1">
      <c r="A1496" s="6"/>
    </row>
    <row r="1497" spans="1:1">
      <c r="A1497" s="6"/>
    </row>
    <row r="1498" spans="1:1">
      <c r="A1498" s="6"/>
    </row>
    <row r="1499" spans="1:1">
      <c r="A1499" s="6"/>
    </row>
    <row r="1500" spans="1:1">
      <c r="A1500" s="6"/>
    </row>
    <row r="1501" spans="1:1">
      <c r="A1501" s="6"/>
    </row>
    <row r="1502" spans="1:1">
      <c r="A1502" s="6"/>
    </row>
    <row r="1503" spans="1:1">
      <c r="A1503" s="6"/>
    </row>
    <row r="1504" spans="1:1">
      <c r="A1504" s="6"/>
    </row>
    <row r="1505" spans="1:1">
      <c r="A1505" s="6"/>
    </row>
    <row r="1506" spans="1:1">
      <c r="A1506" s="6"/>
    </row>
    <row r="1507" spans="1:1">
      <c r="A1507" s="6"/>
    </row>
    <row r="1508" spans="1:1">
      <c r="A1508" s="6"/>
    </row>
    <row r="1509" spans="1:1">
      <c r="A1509" s="6"/>
    </row>
    <row r="1510" spans="1:1">
      <c r="A1510" s="6"/>
    </row>
    <row r="1511" spans="1:1">
      <c r="A1511" s="6"/>
    </row>
    <row r="1512" spans="1:1">
      <c r="A1512" s="6"/>
    </row>
    <row r="1513" spans="1:1">
      <c r="A1513" s="6"/>
    </row>
    <row r="1514" spans="1:1">
      <c r="A1514" s="6"/>
    </row>
    <row r="1515" spans="1:1">
      <c r="A1515" s="6"/>
    </row>
    <row r="1516" spans="1:1">
      <c r="A1516" s="6"/>
    </row>
    <row r="1517" spans="1:1">
      <c r="A1517" s="6"/>
    </row>
    <row r="1518" spans="1:1">
      <c r="A1518" s="6"/>
    </row>
    <row r="1519" spans="1:1">
      <c r="A1519" s="6"/>
    </row>
    <row r="1520" spans="1:1">
      <c r="A1520" s="6"/>
    </row>
    <row r="1521" spans="1:1">
      <c r="A1521" s="6"/>
    </row>
    <row r="1522" spans="1:1">
      <c r="A1522" s="6"/>
    </row>
    <row r="1523" spans="1:1">
      <c r="A1523" s="6"/>
    </row>
    <row r="1524" spans="1:1">
      <c r="A1524" s="6"/>
    </row>
    <row r="1525" spans="1:1">
      <c r="A1525" s="6"/>
    </row>
    <row r="1526" spans="1:1">
      <c r="A1526" s="6"/>
    </row>
    <row r="1527" spans="1:1">
      <c r="A1527" s="6"/>
    </row>
    <row r="1528" spans="1:1">
      <c r="A1528" s="6"/>
    </row>
    <row r="1529" spans="1:1">
      <c r="A1529" s="6"/>
    </row>
    <row r="1530" spans="1:1">
      <c r="A1530" s="6"/>
    </row>
    <row r="1531" spans="1:1">
      <c r="A1531" s="6"/>
    </row>
    <row r="1532" spans="1:1">
      <c r="A1532" s="6"/>
    </row>
    <row r="1533" spans="1:1">
      <c r="A1533" s="6"/>
    </row>
    <row r="1534" spans="1:1">
      <c r="A1534" s="6"/>
    </row>
    <row r="1535" spans="1:1">
      <c r="A1535" s="6"/>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77123-3342-4287-A4AD-CF302B3FB01F}">
  <dimension ref="B1:F27"/>
  <sheetViews>
    <sheetView showGridLines="0" workbookViewId="0"/>
  </sheetViews>
  <sheetFormatPr defaultRowHeight="15"/>
  <cols>
    <col min="1" max="1" width="9.140625" style="6"/>
    <col min="2" max="6" width="21.7109375" style="6" customWidth="1"/>
    <col min="7" max="16384" width="9.140625" style="6"/>
  </cols>
  <sheetData>
    <row r="1" spans="2:6" s="7" customFormat="1" ht="45" customHeight="1">
      <c r="B1" s="79" t="s">
        <v>584</v>
      </c>
    </row>
    <row r="2" spans="2:6" ht="15.75" thickBot="1">
      <c r="B2" s="104" t="s">
        <v>887</v>
      </c>
      <c r="C2" s="8"/>
      <c r="D2" s="8"/>
      <c r="E2" s="8"/>
      <c r="F2" s="8"/>
    </row>
    <row r="3" spans="2:6" ht="42.75">
      <c r="B3" s="145" t="s">
        <v>889</v>
      </c>
      <c r="C3" s="146" t="s">
        <v>890</v>
      </c>
      <c r="D3" s="102" t="s">
        <v>891</v>
      </c>
      <c r="E3" s="146" t="s">
        <v>893</v>
      </c>
      <c r="F3" s="148" t="s">
        <v>894</v>
      </c>
    </row>
    <row r="4" spans="2:6">
      <c r="B4" s="150"/>
      <c r="C4" s="147"/>
      <c r="D4" s="103" t="s">
        <v>892</v>
      </c>
      <c r="E4" s="147"/>
      <c r="F4" s="149"/>
    </row>
    <row r="5" spans="2:6" ht="15.75" thickBot="1">
      <c r="B5" s="92">
        <v>68996</v>
      </c>
      <c r="C5" s="93">
        <v>2591</v>
      </c>
      <c r="D5" s="84">
        <v>22</v>
      </c>
      <c r="E5" s="93">
        <v>1161</v>
      </c>
      <c r="F5" s="50">
        <v>32</v>
      </c>
    </row>
    <row r="6" spans="2:6">
      <c r="B6" s="100"/>
      <c r="C6" s="100"/>
      <c r="D6" s="101"/>
      <c r="E6" s="100"/>
      <c r="F6" s="101"/>
    </row>
    <row r="7" spans="2:6">
      <c r="B7"/>
    </row>
    <row r="8" spans="2:6">
      <c r="B8" s="69" t="s">
        <v>888</v>
      </c>
    </row>
    <row r="9" spans="2:6">
      <c r="B9" s="8"/>
    </row>
    <row r="10" spans="2:6">
      <c r="B10" s="8"/>
    </row>
    <row r="11" spans="2:6">
      <c r="B11" s="8"/>
    </row>
    <row r="12" spans="2:6">
      <c r="B12" s="8"/>
    </row>
    <row r="13" spans="2:6">
      <c r="B13" s="8"/>
    </row>
    <row r="14" spans="2:6">
      <c r="B14" s="8"/>
    </row>
    <row r="15" spans="2:6">
      <c r="B15" s="8"/>
    </row>
    <row r="16" spans="2:6">
      <c r="B16" s="8"/>
    </row>
    <row r="17" spans="2:2">
      <c r="B17" s="8"/>
    </row>
    <row r="18" spans="2:2">
      <c r="B18" s="8"/>
    </row>
    <row r="19" spans="2:2">
      <c r="B19" s="8"/>
    </row>
    <row r="20" spans="2:2">
      <c r="B20" s="8"/>
    </row>
    <row r="21" spans="2:2">
      <c r="B21" s="8"/>
    </row>
    <row r="22" spans="2:2">
      <c r="B22" s="8"/>
    </row>
    <row r="23" spans="2:2">
      <c r="B23" s="8"/>
    </row>
    <row r="24" spans="2:2">
      <c r="B24" s="8"/>
    </row>
    <row r="25" spans="2:2">
      <c r="B25" s="8"/>
    </row>
    <row r="26" spans="2:2">
      <c r="B26" s="8"/>
    </row>
    <row r="27" spans="2:2">
      <c r="B27" s="8"/>
    </row>
  </sheetData>
  <mergeCells count="4">
    <mergeCell ref="B3:B4"/>
    <mergeCell ref="C3:C4"/>
    <mergeCell ref="E3:E4"/>
    <mergeCell ref="F3:F4"/>
  </mergeCells>
  <pageMargins left="0.7" right="0.7" top="0.75" bottom="0.75" header="0.3" footer="0.3"/>
  <pageSetup orientation="portrait" horizontalDpi="90" verticalDpi="9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0786C-4B7C-401A-86FA-B09134722949}">
  <dimension ref="B1:E26"/>
  <sheetViews>
    <sheetView showGridLines="0" workbookViewId="0"/>
  </sheetViews>
  <sheetFormatPr defaultRowHeight="15"/>
  <cols>
    <col min="1" max="1" width="9.140625" style="6"/>
    <col min="2" max="2" width="45" style="6" customWidth="1"/>
    <col min="3" max="3" width="15.85546875" style="6" bestFit="1" customWidth="1"/>
    <col min="4" max="4" width="7.85546875" style="6" bestFit="1" customWidth="1"/>
    <col min="5" max="5" width="17.5703125" style="6" bestFit="1" customWidth="1"/>
    <col min="6" max="16384" width="9.140625" style="6"/>
  </cols>
  <sheetData>
    <row r="1" spans="2:5" s="7" customFormat="1" ht="45" customHeight="1">
      <c r="B1" s="79" t="s">
        <v>584</v>
      </c>
    </row>
    <row r="2" spans="2:5" ht="15.75" thickBot="1">
      <c r="B2" s="9" t="s">
        <v>901</v>
      </c>
    </row>
    <row r="3" spans="2:5" ht="15.75" customHeight="1">
      <c r="B3" s="86" t="s">
        <v>895</v>
      </c>
      <c r="C3" s="87" t="s">
        <v>896</v>
      </c>
      <c r="D3" s="87" t="s">
        <v>897</v>
      </c>
      <c r="E3" s="85" t="s">
        <v>898</v>
      </c>
    </row>
    <row r="4" spans="2:5" ht="15.75" customHeight="1">
      <c r="B4" s="42" t="s">
        <v>899</v>
      </c>
      <c r="C4" s="60">
        <v>1037462</v>
      </c>
      <c r="D4" s="60">
        <v>1629247</v>
      </c>
      <c r="E4" s="115">
        <v>4334099</v>
      </c>
    </row>
    <row r="5" spans="2:5" ht="15.75" customHeight="1" thickBot="1">
      <c r="B5" s="49" t="s">
        <v>902</v>
      </c>
      <c r="C5" s="116">
        <v>370820</v>
      </c>
      <c r="D5" s="116">
        <v>573031</v>
      </c>
      <c r="E5" s="117">
        <v>1125014</v>
      </c>
    </row>
    <row r="6" spans="2:5">
      <c r="B6" s="27"/>
      <c r="C6" s="27"/>
      <c r="D6" s="27"/>
      <c r="E6" s="27"/>
    </row>
    <row r="7" spans="2:5">
      <c r="B7" s="27"/>
      <c r="C7" s="27"/>
      <c r="D7" s="27"/>
      <c r="E7" s="27"/>
    </row>
    <row r="8" spans="2:5">
      <c r="B8" s="1" t="s">
        <v>903</v>
      </c>
      <c r="C8" s="27"/>
      <c r="D8" s="27"/>
      <c r="E8" s="27"/>
    </row>
    <row r="9" spans="2:5">
      <c r="B9" s="69" t="s">
        <v>900</v>
      </c>
      <c r="C9" s="27"/>
      <c r="D9" s="27"/>
      <c r="E9" s="27"/>
    </row>
    <row r="10" spans="2:5">
      <c r="B10" s="8"/>
    </row>
    <row r="11" spans="2:5">
      <c r="B11" s="8"/>
    </row>
    <row r="12" spans="2:5">
      <c r="B12" s="8"/>
    </row>
    <row r="13" spans="2:5">
      <c r="B13" s="8"/>
    </row>
    <row r="14" spans="2:5">
      <c r="B14" s="8"/>
    </row>
    <row r="15" spans="2:5">
      <c r="B15" s="8"/>
    </row>
    <row r="16" spans="2:5">
      <c r="B16" s="8"/>
    </row>
    <row r="17" spans="2:2">
      <c r="B17" s="8"/>
    </row>
    <row r="18" spans="2:2">
      <c r="B18" s="8"/>
    </row>
    <row r="19" spans="2:2">
      <c r="B19" s="8"/>
    </row>
    <row r="20" spans="2:2">
      <c r="B20" s="8"/>
    </row>
    <row r="21" spans="2:2">
      <c r="B21" s="8"/>
    </row>
    <row r="22" spans="2:2">
      <c r="B22" s="8"/>
    </row>
    <row r="23" spans="2:2">
      <c r="B23" s="8"/>
    </row>
    <row r="24" spans="2:2">
      <c r="B24" s="8"/>
    </row>
    <row r="25" spans="2:2">
      <c r="B25" s="8"/>
    </row>
    <row r="26" spans="2:2">
      <c r="B26" s="8"/>
    </row>
  </sheetData>
  <pageMargins left="0.7" right="0.7" top="0.75" bottom="0.75" header="0.3" footer="0.3"/>
  <pageSetup orientation="portrait" horizontalDpi="90" verticalDpi="9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71DD9-0FBF-4FBB-B9AA-58AF470CD189}">
  <dimension ref="A1:D1536"/>
  <sheetViews>
    <sheetView showGridLines="0" workbookViewId="0"/>
  </sheetViews>
  <sheetFormatPr defaultRowHeight="15"/>
  <cols>
    <col min="1" max="1" width="9.140625" customWidth="1"/>
    <col min="2" max="2" width="9.85546875" bestFit="1" customWidth="1"/>
    <col min="3" max="3" width="14.7109375" customWidth="1"/>
  </cols>
  <sheetData>
    <row r="1" spans="1:4" s="7" customFormat="1" ht="45" customHeight="1">
      <c r="B1" s="79" t="s">
        <v>584</v>
      </c>
    </row>
    <row r="2" spans="1:4" ht="15.75" thickBot="1">
      <c r="A2" s="6"/>
      <c r="B2" s="5" t="s">
        <v>680</v>
      </c>
    </row>
    <row r="3" spans="1:4" s="9" customFormat="1" ht="27">
      <c r="B3" s="23" t="s">
        <v>9</v>
      </c>
      <c r="C3" s="26" t="s">
        <v>10</v>
      </c>
      <c r="D3" s="22" t="s">
        <v>11</v>
      </c>
    </row>
    <row r="4" spans="1:4">
      <c r="A4" s="6"/>
      <c r="B4" s="51" t="s">
        <v>207</v>
      </c>
      <c r="C4" s="52">
        <v>1000406</v>
      </c>
      <c r="D4" s="53">
        <v>0.96430000000000005</v>
      </c>
    </row>
    <row r="5" spans="1:4">
      <c r="A5" s="6"/>
      <c r="B5" s="51" t="s">
        <v>208</v>
      </c>
      <c r="C5" s="52">
        <v>33129</v>
      </c>
      <c r="D5" s="53">
        <v>3.1899999999999998E-2</v>
      </c>
    </row>
    <row r="6" spans="1:4">
      <c r="A6" s="6"/>
      <c r="B6" s="51" t="s">
        <v>216</v>
      </c>
      <c r="C6" s="52">
        <v>1907</v>
      </c>
      <c r="D6" s="53">
        <v>1.8E-3</v>
      </c>
    </row>
    <row r="7" spans="1:4">
      <c r="A7" s="6"/>
      <c r="B7" s="51" t="s">
        <v>214</v>
      </c>
      <c r="C7" s="39">
        <v>596</v>
      </c>
      <c r="D7" s="53">
        <v>5.9999999999999995E-4</v>
      </c>
    </row>
    <row r="8" spans="1:4">
      <c r="A8" s="6"/>
      <c r="B8" s="51" t="s">
        <v>217</v>
      </c>
      <c r="C8" s="39">
        <v>483</v>
      </c>
      <c r="D8" s="53">
        <v>5.0000000000000001E-4</v>
      </c>
    </row>
    <row r="9" spans="1:4">
      <c r="A9" s="6"/>
      <c r="B9" s="51" t="s">
        <v>211</v>
      </c>
      <c r="C9" s="39">
        <v>295</v>
      </c>
      <c r="D9" s="53">
        <v>2.9999999999999997E-4</v>
      </c>
    </row>
    <row r="10" spans="1:4">
      <c r="A10" s="6"/>
      <c r="B10" s="51" t="s">
        <v>213</v>
      </c>
      <c r="C10" s="39">
        <v>96</v>
      </c>
      <c r="D10" s="53">
        <v>1E-4</v>
      </c>
    </row>
    <row r="11" spans="1:4">
      <c r="A11" s="6"/>
      <c r="B11" s="51" t="s">
        <v>218</v>
      </c>
      <c r="C11" s="39">
        <v>77</v>
      </c>
      <c r="D11" s="53">
        <v>1E-4</v>
      </c>
    </row>
    <row r="12" spans="1:4">
      <c r="A12" s="6"/>
      <c r="B12" s="51" t="s">
        <v>219</v>
      </c>
      <c r="C12" s="39">
        <v>70</v>
      </c>
      <c r="D12" s="53">
        <v>1E-4</v>
      </c>
    </row>
    <row r="13" spans="1:4">
      <c r="A13" s="6"/>
      <c r="B13" s="51" t="s">
        <v>594</v>
      </c>
      <c r="C13" s="39">
        <v>68</v>
      </c>
      <c r="D13" s="53">
        <v>1E-4</v>
      </c>
    </row>
    <row r="14" spans="1:4">
      <c r="A14" s="6"/>
      <c r="B14" s="51" t="s">
        <v>220</v>
      </c>
      <c r="C14" s="39">
        <v>59</v>
      </c>
      <c r="D14" s="53">
        <v>1E-4</v>
      </c>
    </row>
    <row r="15" spans="1:4">
      <c r="A15" s="6"/>
      <c r="B15" s="51" t="s">
        <v>221</v>
      </c>
      <c r="C15" s="39">
        <v>57</v>
      </c>
      <c r="D15" s="53">
        <v>1E-4</v>
      </c>
    </row>
    <row r="16" spans="1:4">
      <c r="A16" s="6"/>
      <c r="B16" s="51" t="s">
        <v>222</v>
      </c>
      <c r="C16" s="39">
        <v>57</v>
      </c>
      <c r="D16" s="53">
        <v>1E-4</v>
      </c>
    </row>
    <row r="17" spans="1:4">
      <c r="A17" s="6"/>
      <c r="B17" s="51" t="s">
        <v>223</v>
      </c>
      <c r="C17" s="39">
        <v>55</v>
      </c>
      <c r="D17" s="53">
        <v>1E-4</v>
      </c>
    </row>
    <row r="18" spans="1:4">
      <c r="A18" s="6"/>
      <c r="B18" s="51" t="s">
        <v>224</v>
      </c>
      <c r="C18" s="39">
        <v>54</v>
      </c>
      <c r="D18" s="53">
        <v>1E-4</v>
      </c>
    </row>
    <row r="19" spans="1:4">
      <c r="A19" s="6"/>
      <c r="B19" s="51" t="s">
        <v>225</v>
      </c>
      <c r="C19" s="39">
        <v>53</v>
      </c>
      <c r="D19" s="53">
        <v>1E-4</v>
      </c>
    </row>
    <row r="20" spans="1:4" ht="15.75" thickBot="1">
      <c r="A20" s="6"/>
      <c r="B20" s="54" t="s">
        <v>226</v>
      </c>
      <c r="C20" s="55">
        <v>1037462</v>
      </c>
      <c r="D20" s="56">
        <v>1</v>
      </c>
    </row>
    <row r="21" spans="1:4">
      <c r="A21" s="6"/>
      <c r="B21" s="8"/>
    </row>
    <row r="22" spans="1:4">
      <c r="A22" s="6"/>
      <c r="B22" s="8"/>
    </row>
    <row r="23" spans="1:4">
      <c r="A23" s="6"/>
      <c r="B23" s="69" t="s">
        <v>12</v>
      </c>
    </row>
    <row r="24" spans="1:4">
      <c r="A24" s="6"/>
      <c r="B24" s="8"/>
    </row>
    <row r="25" spans="1:4">
      <c r="A25" s="6"/>
      <c r="B25" s="8"/>
    </row>
    <row r="26" spans="1:4">
      <c r="A26" s="6"/>
      <c r="B26" s="8"/>
    </row>
    <row r="27" spans="1:4">
      <c r="A27" s="6"/>
      <c r="B27" s="8"/>
    </row>
    <row r="28" spans="1:4">
      <c r="A28" s="6"/>
      <c r="B28" s="8"/>
    </row>
    <row r="29" spans="1:4">
      <c r="A29" s="6"/>
      <c r="B29" s="8"/>
    </row>
    <row r="30" spans="1:4">
      <c r="A30" s="6"/>
      <c r="B30" s="8"/>
    </row>
    <row r="31" spans="1:4">
      <c r="A31" s="6"/>
      <c r="B31" s="8"/>
    </row>
    <row r="32" spans="1:4">
      <c r="A32" s="6"/>
      <c r="B32" s="8"/>
    </row>
    <row r="33" spans="1:2">
      <c r="A33" s="6"/>
      <c r="B33" s="8"/>
    </row>
    <row r="34" spans="1:2">
      <c r="A34" s="6"/>
    </row>
    <row r="35" spans="1:2">
      <c r="A35" s="6"/>
    </row>
    <row r="36" spans="1:2">
      <c r="A36" s="6"/>
    </row>
    <row r="37" spans="1:2">
      <c r="A37" s="6"/>
    </row>
    <row r="38" spans="1:2">
      <c r="A38" s="6"/>
    </row>
    <row r="39" spans="1:2">
      <c r="A39" s="6"/>
    </row>
    <row r="40" spans="1:2">
      <c r="A40" s="6"/>
    </row>
    <row r="41" spans="1:2">
      <c r="A41" s="6"/>
    </row>
    <row r="42" spans="1:2">
      <c r="A42" s="6"/>
    </row>
    <row r="43" spans="1:2">
      <c r="A43" s="6"/>
    </row>
    <row r="44" spans="1:2">
      <c r="A44" s="6"/>
    </row>
    <row r="45" spans="1:2">
      <c r="A45" s="6"/>
    </row>
    <row r="46" spans="1:2">
      <c r="A46" s="6"/>
    </row>
    <row r="47" spans="1:2">
      <c r="A47" s="6"/>
    </row>
    <row r="48" spans="1:2">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row r="1442" spans="1:1">
      <c r="A1442" s="6"/>
    </row>
    <row r="1443" spans="1:1">
      <c r="A1443" s="6"/>
    </row>
    <row r="1444" spans="1:1">
      <c r="A1444" s="6"/>
    </row>
    <row r="1445" spans="1:1">
      <c r="A1445" s="6"/>
    </row>
    <row r="1446" spans="1:1">
      <c r="A1446" s="6"/>
    </row>
    <row r="1447" spans="1:1">
      <c r="A1447" s="6"/>
    </row>
    <row r="1448" spans="1:1">
      <c r="A1448" s="6"/>
    </row>
    <row r="1449" spans="1:1">
      <c r="A1449" s="6"/>
    </row>
    <row r="1450" spans="1:1">
      <c r="A1450" s="6"/>
    </row>
    <row r="1451" spans="1:1">
      <c r="A1451" s="6"/>
    </row>
    <row r="1452" spans="1:1">
      <c r="A1452" s="6"/>
    </row>
    <row r="1453" spans="1:1">
      <c r="A1453" s="6"/>
    </row>
    <row r="1454" spans="1:1">
      <c r="A1454" s="6"/>
    </row>
    <row r="1455" spans="1:1">
      <c r="A1455" s="6"/>
    </row>
    <row r="1456" spans="1:1">
      <c r="A1456" s="6"/>
    </row>
    <row r="1457" spans="1:1">
      <c r="A1457" s="6"/>
    </row>
    <row r="1458" spans="1:1">
      <c r="A1458" s="6"/>
    </row>
    <row r="1459" spans="1:1">
      <c r="A1459" s="6"/>
    </row>
    <row r="1460" spans="1:1">
      <c r="A1460" s="6"/>
    </row>
    <row r="1461" spans="1:1">
      <c r="A1461" s="6"/>
    </row>
    <row r="1462" spans="1:1">
      <c r="A1462" s="6"/>
    </row>
    <row r="1463" spans="1:1">
      <c r="A1463" s="6"/>
    </row>
    <row r="1464" spans="1:1">
      <c r="A1464" s="6"/>
    </row>
    <row r="1465" spans="1:1">
      <c r="A1465" s="6"/>
    </row>
    <row r="1466" spans="1:1">
      <c r="A1466" s="6"/>
    </row>
    <row r="1467" spans="1:1">
      <c r="A1467" s="6"/>
    </row>
    <row r="1468" spans="1:1">
      <c r="A1468" s="6"/>
    </row>
    <row r="1469" spans="1:1">
      <c r="A1469" s="6"/>
    </row>
    <row r="1470" spans="1:1">
      <c r="A1470" s="6"/>
    </row>
    <row r="1471" spans="1:1">
      <c r="A1471" s="6"/>
    </row>
    <row r="1472" spans="1:1">
      <c r="A1472" s="6"/>
    </row>
    <row r="1473" spans="1:1">
      <c r="A1473" s="6"/>
    </row>
    <row r="1474" spans="1:1">
      <c r="A1474" s="6"/>
    </row>
    <row r="1475" spans="1:1">
      <c r="A1475" s="6"/>
    </row>
    <row r="1476" spans="1:1">
      <c r="A1476" s="6"/>
    </row>
    <row r="1477" spans="1:1">
      <c r="A1477" s="6"/>
    </row>
    <row r="1478" spans="1:1">
      <c r="A1478" s="6"/>
    </row>
    <row r="1479" spans="1:1">
      <c r="A1479" s="6"/>
    </row>
    <row r="1480" spans="1:1">
      <c r="A1480" s="6"/>
    </row>
    <row r="1481" spans="1:1">
      <c r="A1481" s="6"/>
    </row>
    <row r="1482" spans="1:1">
      <c r="A1482" s="6"/>
    </row>
    <row r="1483" spans="1:1">
      <c r="A1483" s="6"/>
    </row>
    <row r="1484" spans="1:1">
      <c r="A1484" s="6"/>
    </row>
    <row r="1485" spans="1:1">
      <c r="A1485" s="6"/>
    </row>
    <row r="1486" spans="1:1">
      <c r="A1486" s="6"/>
    </row>
    <row r="1487" spans="1:1">
      <c r="A1487" s="6"/>
    </row>
    <row r="1488" spans="1:1">
      <c r="A1488" s="6"/>
    </row>
    <row r="1489" spans="1:1">
      <c r="A1489" s="6"/>
    </row>
    <row r="1490" spans="1:1">
      <c r="A1490" s="6"/>
    </row>
    <row r="1491" spans="1:1">
      <c r="A1491" s="6"/>
    </row>
    <row r="1492" spans="1:1">
      <c r="A1492" s="6"/>
    </row>
    <row r="1493" spans="1:1">
      <c r="A1493" s="6"/>
    </row>
    <row r="1494" spans="1:1">
      <c r="A1494" s="6"/>
    </row>
    <row r="1495" spans="1:1">
      <c r="A1495" s="6"/>
    </row>
    <row r="1496" spans="1:1">
      <c r="A1496" s="6"/>
    </row>
    <row r="1497" spans="1:1">
      <c r="A1497" s="6"/>
    </row>
    <row r="1498" spans="1:1">
      <c r="A1498" s="6"/>
    </row>
    <row r="1499" spans="1:1">
      <c r="A1499" s="6"/>
    </row>
    <row r="1500" spans="1:1">
      <c r="A1500" s="6"/>
    </row>
    <row r="1501" spans="1:1">
      <c r="A1501" s="6"/>
    </row>
    <row r="1502" spans="1:1">
      <c r="A1502" s="6"/>
    </row>
    <row r="1503" spans="1:1">
      <c r="A1503" s="6"/>
    </row>
    <row r="1504" spans="1:1">
      <c r="A1504" s="6"/>
    </row>
    <row r="1505" spans="1:1">
      <c r="A1505" s="6"/>
    </row>
    <row r="1506" spans="1:1">
      <c r="A1506" s="6"/>
    </row>
    <row r="1507" spans="1:1">
      <c r="A1507" s="6"/>
    </row>
    <row r="1508" spans="1:1">
      <c r="A1508" s="6"/>
    </row>
    <row r="1509" spans="1:1">
      <c r="A1509" s="6"/>
    </row>
    <row r="1510" spans="1:1">
      <c r="A1510" s="6"/>
    </row>
    <row r="1511" spans="1:1">
      <c r="A1511" s="6"/>
    </row>
    <row r="1512" spans="1:1">
      <c r="A1512" s="6"/>
    </row>
    <row r="1513" spans="1:1">
      <c r="A1513" s="6"/>
    </row>
    <row r="1514" spans="1:1">
      <c r="A1514" s="6"/>
    </row>
    <row r="1515" spans="1:1">
      <c r="A1515" s="6"/>
    </row>
    <row r="1516" spans="1:1">
      <c r="A1516" s="6"/>
    </row>
    <row r="1517" spans="1:1">
      <c r="A1517" s="6"/>
    </row>
    <row r="1518" spans="1:1">
      <c r="A1518" s="6"/>
    </row>
    <row r="1519" spans="1:1">
      <c r="A1519" s="6"/>
    </row>
    <row r="1520" spans="1:1">
      <c r="A1520" s="6"/>
    </row>
    <row r="1521" spans="1:1">
      <c r="A1521" s="6"/>
    </row>
    <row r="1522" spans="1:1">
      <c r="A1522" s="6"/>
    </row>
    <row r="1523" spans="1:1">
      <c r="A1523" s="6"/>
    </row>
    <row r="1524" spans="1:1">
      <c r="A1524" s="6"/>
    </row>
    <row r="1525" spans="1:1">
      <c r="A1525" s="6"/>
    </row>
    <row r="1526" spans="1:1">
      <c r="A1526" s="6"/>
    </row>
    <row r="1527" spans="1:1">
      <c r="A1527" s="6"/>
    </row>
    <row r="1528" spans="1:1">
      <c r="A1528" s="6"/>
    </row>
    <row r="1529" spans="1:1">
      <c r="A1529" s="6"/>
    </row>
    <row r="1530" spans="1:1">
      <c r="A1530" s="6"/>
    </row>
    <row r="1531" spans="1:1">
      <c r="A1531" s="6"/>
    </row>
    <row r="1532" spans="1:1">
      <c r="A1532" s="6"/>
    </row>
    <row r="1533" spans="1:1">
      <c r="A1533" s="6"/>
    </row>
    <row r="1534" spans="1:1">
      <c r="A1534" s="6"/>
    </row>
    <row r="1535" spans="1:1">
      <c r="A1535" s="6"/>
    </row>
    <row r="1536" spans="1:1">
      <c r="A1536" s="6"/>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8620F-BBA0-4C28-AB40-C21FD4991F58}">
  <dimension ref="A1:D1550"/>
  <sheetViews>
    <sheetView showGridLines="0" workbookViewId="0"/>
  </sheetViews>
  <sheetFormatPr defaultRowHeight="15"/>
  <cols>
    <col min="1" max="1" width="9.140625" customWidth="1"/>
    <col min="2" max="2" width="9.85546875" bestFit="1" customWidth="1"/>
    <col min="3" max="3" width="10.85546875" bestFit="1" customWidth="1"/>
  </cols>
  <sheetData>
    <row r="1" spans="1:4" s="7" customFormat="1" ht="45" customHeight="1">
      <c r="B1" s="79" t="s">
        <v>584</v>
      </c>
    </row>
    <row r="2" spans="1:4" ht="15.75" thickBot="1">
      <c r="A2" s="6"/>
      <c r="B2" s="5" t="s">
        <v>681</v>
      </c>
    </row>
    <row r="3" spans="1:4" s="9" customFormat="1" ht="28.5">
      <c r="B3" s="20" t="s">
        <v>9</v>
      </c>
      <c r="C3" s="14" t="s">
        <v>10</v>
      </c>
      <c r="D3" s="21" t="s">
        <v>11</v>
      </c>
    </row>
    <row r="4" spans="1:4" s="6" customFormat="1">
      <c r="B4" s="51" t="s">
        <v>207</v>
      </c>
      <c r="C4" s="52">
        <v>369262</v>
      </c>
      <c r="D4" s="53">
        <v>0.995</v>
      </c>
    </row>
    <row r="5" spans="1:4" s="6" customFormat="1">
      <c r="B5" s="51" t="s">
        <v>208</v>
      </c>
      <c r="C5" s="52">
        <v>1256</v>
      </c>
      <c r="D5" s="53">
        <v>3.3999999999999998E-3</v>
      </c>
    </row>
    <row r="6" spans="1:4" s="6" customFormat="1">
      <c r="B6" s="51" t="s">
        <v>216</v>
      </c>
      <c r="C6" s="39">
        <v>367</v>
      </c>
      <c r="D6" s="53">
        <v>1E-3</v>
      </c>
    </row>
    <row r="7" spans="1:4" s="6" customFormat="1">
      <c r="B7" s="51" t="s">
        <v>214</v>
      </c>
      <c r="C7" s="39">
        <v>37</v>
      </c>
      <c r="D7" s="53">
        <v>1E-4</v>
      </c>
    </row>
    <row r="8" spans="1:4" s="6" customFormat="1">
      <c r="B8" s="51" t="s">
        <v>211</v>
      </c>
      <c r="C8" s="39">
        <v>33</v>
      </c>
      <c r="D8" s="53">
        <v>1E-4</v>
      </c>
    </row>
    <row r="9" spans="1:4" s="6" customFormat="1">
      <c r="B9" s="51" t="s">
        <v>213</v>
      </c>
      <c r="C9" s="39">
        <v>29</v>
      </c>
      <c r="D9" s="53">
        <v>1E-4</v>
      </c>
    </row>
    <row r="10" spans="1:4" s="6" customFormat="1">
      <c r="B10" s="51" t="s">
        <v>222</v>
      </c>
      <c r="C10" s="39">
        <v>19</v>
      </c>
      <c r="D10" s="53">
        <v>1E-4</v>
      </c>
    </row>
    <row r="11" spans="1:4" s="6" customFormat="1">
      <c r="B11" s="51" t="s">
        <v>218</v>
      </c>
      <c r="C11" s="39">
        <v>18</v>
      </c>
      <c r="D11" s="53">
        <v>0</v>
      </c>
    </row>
    <row r="12" spans="1:4" s="6" customFormat="1">
      <c r="B12" s="51" t="s">
        <v>224</v>
      </c>
      <c r="C12" s="39">
        <v>16</v>
      </c>
      <c r="D12" s="53">
        <v>0</v>
      </c>
    </row>
    <row r="13" spans="1:4" s="6" customFormat="1">
      <c r="B13" s="51" t="s">
        <v>220</v>
      </c>
      <c r="C13" s="39">
        <v>16</v>
      </c>
      <c r="D13" s="53">
        <v>0</v>
      </c>
    </row>
    <row r="14" spans="1:4" s="6" customFormat="1">
      <c r="B14" s="51" t="s">
        <v>217</v>
      </c>
      <c r="C14" s="39">
        <v>16</v>
      </c>
      <c r="D14" s="53">
        <v>0</v>
      </c>
    </row>
    <row r="15" spans="1:4" s="6" customFormat="1">
      <c r="B15" s="51" t="s">
        <v>219</v>
      </c>
      <c r="C15" s="39">
        <v>15</v>
      </c>
      <c r="D15" s="53">
        <v>0</v>
      </c>
    </row>
    <row r="16" spans="1:4" s="6" customFormat="1">
      <c r="B16" s="51" t="s">
        <v>225</v>
      </c>
      <c r="C16" s="39">
        <v>14</v>
      </c>
      <c r="D16" s="53">
        <v>0</v>
      </c>
    </row>
    <row r="17" spans="1:4" s="6" customFormat="1">
      <c r="B17" s="51" t="s">
        <v>223</v>
      </c>
      <c r="C17" s="39">
        <v>12</v>
      </c>
      <c r="D17" s="53">
        <v>0</v>
      </c>
    </row>
    <row r="18" spans="1:4" s="6" customFormat="1">
      <c r="B18" s="51" t="s">
        <v>594</v>
      </c>
      <c r="C18" s="39">
        <v>12</v>
      </c>
      <c r="D18" s="53">
        <v>0</v>
      </c>
    </row>
    <row r="19" spans="1:4">
      <c r="A19" s="6"/>
      <c r="B19" s="51" t="s">
        <v>221</v>
      </c>
      <c r="C19" s="39">
        <v>10</v>
      </c>
      <c r="D19" s="53">
        <v>0</v>
      </c>
    </row>
    <row r="20" spans="1:4" ht="15.75" thickBot="1">
      <c r="A20" s="6"/>
      <c r="B20" s="54" t="s">
        <v>226</v>
      </c>
      <c r="C20" s="55">
        <v>371132</v>
      </c>
      <c r="D20" s="56">
        <v>1</v>
      </c>
    </row>
    <row r="21" spans="1:4">
      <c r="A21" s="6"/>
      <c r="B21" s="8"/>
    </row>
    <row r="22" spans="1:4">
      <c r="A22" s="6"/>
      <c r="B22" s="8"/>
    </row>
    <row r="23" spans="1:4">
      <c r="A23" s="6"/>
      <c r="B23" s="69" t="s">
        <v>12</v>
      </c>
    </row>
    <row r="24" spans="1:4">
      <c r="A24" s="6"/>
      <c r="B24" s="8"/>
    </row>
    <row r="25" spans="1:4">
      <c r="A25" s="6"/>
      <c r="B25" s="8"/>
    </row>
    <row r="26" spans="1:4">
      <c r="A26" s="6"/>
      <c r="B26" s="8"/>
    </row>
    <row r="27" spans="1:4">
      <c r="A27" s="6"/>
      <c r="B27" s="8"/>
    </row>
    <row r="28" spans="1:4">
      <c r="A28" s="6"/>
      <c r="B28" s="8"/>
    </row>
    <row r="29" spans="1:4">
      <c r="A29" s="6"/>
      <c r="B29" s="8"/>
    </row>
    <row r="30" spans="1:4">
      <c r="A30" s="6"/>
      <c r="B30" s="8"/>
    </row>
    <row r="31" spans="1:4">
      <c r="A31" s="6"/>
      <c r="B31" s="8"/>
    </row>
    <row r="32" spans="1:4">
      <c r="A32" s="6"/>
      <c r="B32" s="8"/>
    </row>
    <row r="33" spans="1:2">
      <c r="A33" s="6"/>
      <c r="B33" s="8"/>
    </row>
    <row r="34" spans="1:2">
      <c r="A34" s="6"/>
    </row>
    <row r="35" spans="1:2">
      <c r="A35" s="6"/>
    </row>
    <row r="36" spans="1:2">
      <c r="A36" s="6"/>
    </row>
    <row r="37" spans="1:2">
      <c r="A37" s="6"/>
    </row>
    <row r="38" spans="1:2">
      <c r="A38" s="6"/>
    </row>
    <row r="39" spans="1:2">
      <c r="A39" s="6"/>
    </row>
    <row r="40" spans="1:2">
      <c r="A40" s="6"/>
    </row>
    <row r="41" spans="1:2">
      <c r="A41" s="6"/>
    </row>
    <row r="42" spans="1:2">
      <c r="A42" s="6"/>
    </row>
    <row r="43" spans="1:2">
      <c r="A43" s="6"/>
    </row>
    <row r="44" spans="1:2">
      <c r="A44" s="6"/>
    </row>
    <row r="45" spans="1:2">
      <c r="A45" s="6"/>
    </row>
    <row r="46" spans="1:2">
      <c r="A46" s="6"/>
    </row>
    <row r="47" spans="1:2">
      <c r="A47" s="6"/>
    </row>
    <row r="48" spans="1:2">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row r="1442" spans="1:1">
      <c r="A1442" s="6"/>
    </row>
    <row r="1443" spans="1:1">
      <c r="A1443" s="6"/>
    </row>
    <row r="1444" spans="1:1">
      <c r="A1444" s="6"/>
    </row>
    <row r="1445" spans="1:1">
      <c r="A1445" s="6"/>
    </row>
    <row r="1446" spans="1:1">
      <c r="A1446" s="6"/>
    </row>
    <row r="1447" spans="1:1">
      <c r="A1447" s="6"/>
    </row>
    <row r="1448" spans="1:1">
      <c r="A1448" s="6"/>
    </row>
    <row r="1449" spans="1:1">
      <c r="A1449" s="6"/>
    </row>
    <row r="1450" spans="1:1">
      <c r="A1450" s="6"/>
    </row>
    <row r="1451" spans="1:1">
      <c r="A1451" s="6"/>
    </row>
    <row r="1452" spans="1:1">
      <c r="A1452" s="6"/>
    </row>
    <row r="1453" spans="1:1">
      <c r="A1453" s="6"/>
    </row>
    <row r="1454" spans="1:1">
      <c r="A1454" s="6"/>
    </row>
    <row r="1455" spans="1:1">
      <c r="A1455" s="6"/>
    </row>
    <row r="1456" spans="1:1">
      <c r="A1456" s="6"/>
    </row>
    <row r="1457" spans="1:1">
      <c r="A1457" s="6"/>
    </row>
    <row r="1458" spans="1:1">
      <c r="A1458" s="6"/>
    </row>
    <row r="1459" spans="1:1">
      <c r="A1459" s="6"/>
    </row>
    <row r="1460" spans="1:1">
      <c r="A1460" s="6"/>
    </row>
    <row r="1461" spans="1:1">
      <c r="A1461" s="6"/>
    </row>
    <row r="1462" spans="1:1">
      <c r="A1462" s="6"/>
    </row>
    <row r="1463" spans="1:1">
      <c r="A1463" s="6"/>
    </row>
    <row r="1464" spans="1:1">
      <c r="A1464" s="6"/>
    </row>
    <row r="1465" spans="1:1">
      <c r="A1465" s="6"/>
    </row>
    <row r="1466" spans="1:1">
      <c r="A1466" s="6"/>
    </row>
    <row r="1467" spans="1:1">
      <c r="A1467" s="6"/>
    </row>
    <row r="1468" spans="1:1">
      <c r="A1468" s="6"/>
    </row>
    <row r="1469" spans="1:1">
      <c r="A1469" s="6"/>
    </row>
    <row r="1470" spans="1:1">
      <c r="A1470" s="6"/>
    </row>
    <row r="1471" spans="1:1">
      <c r="A1471" s="6"/>
    </row>
    <row r="1472" spans="1:1">
      <c r="A1472" s="6"/>
    </row>
    <row r="1473" spans="1:1">
      <c r="A1473" s="6"/>
    </row>
    <row r="1474" spans="1:1">
      <c r="A1474" s="6"/>
    </row>
    <row r="1475" spans="1:1">
      <c r="A1475" s="6"/>
    </row>
    <row r="1476" spans="1:1">
      <c r="A1476" s="6"/>
    </row>
    <row r="1477" spans="1:1">
      <c r="A1477" s="6"/>
    </row>
    <row r="1478" spans="1:1">
      <c r="A1478" s="6"/>
    </row>
    <row r="1479" spans="1:1">
      <c r="A1479" s="6"/>
    </row>
    <row r="1480" spans="1:1">
      <c r="A1480" s="6"/>
    </row>
    <row r="1481" spans="1:1">
      <c r="A1481" s="6"/>
    </row>
    <row r="1482" spans="1:1">
      <c r="A1482" s="6"/>
    </row>
    <row r="1483" spans="1:1">
      <c r="A1483" s="6"/>
    </row>
    <row r="1484" spans="1:1">
      <c r="A1484" s="6"/>
    </row>
    <row r="1485" spans="1:1">
      <c r="A1485" s="6"/>
    </row>
    <row r="1486" spans="1:1">
      <c r="A1486" s="6"/>
    </row>
    <row r="1487" spans="1:1">
      <c r="A1487" s="6"/>
    </row>
    <row r="1488" spans="1:1">
      <c r="A1488" s="6"/>
    </row>
    <row r="1489" spans="1:1">
      <c r="A1489" s="6"/>
    </row>
    <row r="1490" spans="1:1">
      <c r="A1490" s="6"/>
    </row>
    <row r="1491" spans="1:1">
      <c r="A1491" s="6"/>
    </row>
    <row r="1492" spans="1:1">
      <c r="A1492" s="6"/>
    </row>
    <row r="1493" spans="1:1">
      <c r="A1493" s="6"/>
    </row>
    <row r="1494" spans="1:1">
      <c r="A1494" s="6"/>
    </row>
    <row r="1495" spans="1:1">
      <c r="A1495" s="6"/>
    </row>
    <row r="1496" spans="1:1">
      <c r="A1496" s="6"/>
    </row>
    <row r="1497" spans="1:1">
      <c r="A1497" s="6"/>
    </row>
    <row r="1498" spans="1:1">
      <c r="A1498" s="6"/>
    </row>
    <row r="1499" spans="1:1">
      <c r="A1499" s="6"/>
    </row>
    <row r="1500" spans="1:1">
      <c r="A1500" s="6"/>
    </row>
    <row r="1501" spans="1:1">
      <c r="A1501" s="6"/>
    </row>
    <row r="1502" spans="1:1">
      <c r="A1502" s="6"/>
    </row>
    <row r="1503" spans="1:1">
      <c r="A1503" s="6"/>
    </row>
    <row r="1504" spans="1:1">
      <c r="A1504" s="6"/>
    </row>
    <row r="1505" spans="1:1">
      <c r="A1505" s="6"/>
    </row>
    <row r="1506" spans="1:1">
      <c r="A1506" s="6"/>
    </row>
    <row r="1507" spans="1:1">
      <c r="A1507" s="6"/>
    </row>
    <row r="1508" spans="1:1">
      <c r="A1508" s="6"/>
    </row>
    <row r="1509" spans="1:1">
      <c r="A1509" s="6"/>
    </row>
    <row r="1510" spans="1:1">
      <c r="A1510" s="6"/>
    </row>
    <row r="1511" spans="1:1">
      <c r="A1511" s="6"/>
    </row>
    <row r="1512" spans="1:1">
      <c r="A1512" s="6"/>
    </row>
    <row r="1513" spans="1:1">
      <c r="A1513" s="6"/>
    </row>
    <row r="1514" spans="1:1">
      <c r="A1514" s="6"/>
    </row>
    <row r="1515" spans="1:1">
      <c r="A1515" s="6"/>
    </row>
    <row r="1516" spans="1:1">
      <c r="A1516" s="6"/>
    </row>
    <row r="1517" spans="1:1">
      <c r="A1517" s="6"/>
    </row>
    <row r="1518" spans="1:1">
      <c r="A1518" s="6"/>
    </row>
    <row r="1519" spans="1:1">
      <c r="A1519" s="6"/>
    </row>
    <row r="1520" spans="1:1">
      <c r="A1520" s="6"/>
    </row>
    <row r="1521" spans="1:1">
      <c r="A1521" s="6"/>
    </row>
    <row r="1522" spans="1:1">
      <c r="A1522" s="6"/>
    </row>
    <row r="1523" spans="1:1">
      <c r="A1523" s="6"/>
    </row>
    <row r="1524" spans="1:1">
      <c r="A1524" s="6"/>
    </row>
    <row r="1525" spans="1:1">
      <c r="A1525" s="6"/>
    </row>
    <row r="1526" spans="1:1">
      <c r="A1526" s="6"/>
    </row>
    <row r="1527" spans="1:1">
      <c r="A1527" s="6"/>
    </row>
    <row r="1528" spans="1:1">
      <c r="A1528" s="6"/>
    </row>
    <row r="1529" spans="1:1">
      <c r="A1529" s="6"/>
    </row>
    <row r="1530" spans="1:1">
      <c r="A1530" s="6"/>
    </row>
    <row r="1531" spans="1:1">
      <c r="A1531" s="6"/>
    </row>
    <row r="1532" spans="1:1">
      <c r="A1532" s="6"/>
    </row>
    <row r="1533" spans="1:1">
      <c r="A1533" s="6"/>
    </row>
    <row r="1534" spans="1:1">
      <c r="A1534" s="6"/>
    </row>
    <row r="1535" spans="1:1">
      <c r="A1535" s="6"/>
    </row>
    <row r="1536" spans="1:1">
      <c r="A1536" s="6"/>
    </row>
    <row r="1537" spans="1:1">
      <c r="A1537" s="6"/>
    </row>
    <row r="1538" spans="1:1">
      <c r="A1538" s="6"/>
    </row>
    <row r="1539" spans="1:1">
      <c r="A1539" s="6"/>
    </row>
    <row r="1540" spans="1:1">
      <c r="A1540" s="6"/>
    </row>
    <row r="1541" spans="1:1">
      <c r="A1541" s="6"/>
    </row>
    <row r="1542" spans="1:1">
      <c r="A1542" s="6"/>
    </row>
    <row r="1543" spans="1:1">
      <c r="A1543" s="6"/>
    </row>
    <row r="1544" spans="1:1">
      <c r="A1544" s="6"/>
    </row>
    <row r="1545" spans="1:1">
      <c r="A1545" s="6"/>
    </row>
    <row r="1546" spans="1:1">
      <c r="A1546" s="6"/>
    </row>
    <row r="1547" spans="1:1">
      <c r="A1547" s="6"/>
    </row>
    <row r="1548" spans="1:1">
      <c r="A1548" s="6"/>
    </row>
    <row r="1549" spans="1:1">
      <c r="A1549" s="6"/>
    </row>
    <row r="1550" spans="1:1">
      <c r="A1550" s="6"/>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E4F0E-89D8-4B8C-914D-B68E8C021888}">
  <dimension ref="A1:F1535"/>
  <sheetViews>
    <sheetView showGridLines="0" zoomScale="115" zoomScaleNormal="115" workbookViewId="0"/>
  </sheetViews>
  <sheetFormatPr defaultRowHeight="15"/>
  <cols>
    <col min="1" max="1" width="9.140625" customWidth="1"/>
    <col min="2" max="2" width="12" bestFit="1" customWidth="1"/>
    <col min="3" max="4" width="14.7109375" customWidth="1"/>
    <col min="5" max="5" width="10.85546875" customWidth="1"/>
    <col min="6" max="6" width="62" customWidth="1"/>
  </cols>
  <sheetData>
    <row r="1" spans="1:6" s="7" customFormat="1" ht="45" customHeight="1">
      <c r="B1" s="79" t="s">
        <v>584</v>
      </c>
    </row>
    <row r="2" spans="1:6" ht="15.75" thickBot="1">
      <c r="A2" s="6"/>
      <c r="B2" s="5" t="s">
        <v>683</v>
      </c>
    </row>
    <row r="3" spans="1:6" s="9" customFormat="1" ht="31.5" customHeight="1">
      <c r="B3" s="20" t="s">
        <v>13</v>
      </c>
      <c r="C3" s="14" t="s">
        <v>14</v>
      </c>
      <c r="D3" s="14" t="s">
        <v>15</v>
      </c>
      <c r="E3" s="14" t="s">
        <v>849</v>
      </c>
      <c r="F3" s="21" t="s">
        <v>16</v>
      </c>
    </row>
    <row r="4" spans="1:6" ht="15.75" customHeight="1">
      <c r="A4" s="6"/>
      <c r="B4" s="42" t="s">
        <v>227</v>
      </c>
      <c r="C4" s="39">
        <v>5</v>
      </c>
      <c r="D4" s="39">
        <v>0.125</v>
      </c>
      <c r="E4" s="39">
        <v>36</v>
      </c>
      <c r="F4" s="57" t="s">
        <v>228</v>
      </c>
    </row>
    <row r="5" spans="1:6" ht="15.75" customHeight="1">
      <c r="A5" s="6"/>
      <c r="B5" s="42" t="s">
        <v>227</v>
      </c>
      <c r="C5" s="39">
        <v>6</v>
      </c>
      <c r="D5" s="39">
        <v>0.15</v>
      </c>
      <c r="E5" s="39">
        <v>30</v>
      </c>
      <c r="F5" s="57" t="s">
        <v>229</v>
      </c>
    </row>
    <row r="6" spans="1:6" ht="15.75" customHeight="1">
      <c r="A6" s="6"/>
      <c r="B6" s="42" t="s">
        <v>227</v>
      </c>
      <c r="C6" s="39">
        <v>5</v>
      </c>
      <c r="D6" s="39">
        <v>0.2</v>
      </c>
      <c r="E6" s="39">
        <v>29</v>
      </c>
      <c r="F6" s="57" t="s">
        <v>230</v>
      </c>
    </row>
    <row r="7" spans="1:6" ht="15.75" customHeight="1">
      <c r="A7" s="6"/>
      <c r="B7" s="42" t="s">
        <v>227</v>
      </c>
      <c r="C7" s="39">
        <v>2</v>
      </c>
      <c r="D7" s="39">
        <v>0.3</v>
      </c>
      <c r="E7" s="39">
        <v>29</v>
      </c>
      <c r="F7" s="57" t="s">
        <v>231</v>
      </c>
    </row>
    <row r="8" spans="1:6" ht="15.75" customHeight="1">
      <c r="A8" s="6"/>
      <c r="B8" s="42" t="s">
        <v>227</v>
      </c>
      <c r="C8" s="39">
        <v>4</v>
      </c>
      <c r="D8" s="39">
        <v>0.35</v>
      </c>
      <c r="E8" s="39">
        <v>25</v>
      </c>
      <c r="F8" s="57" t="s">
        <v>232</v>
      </c>
    </row>
    <row r="9" spans="1:6" ht="15.75" customHeight="1">
      <c r="A9" s="6"/>
      <c r="B9" s="42" t="s">
        <v>227</v>
      </c>
      <c r="C9" s="39">
        <v>1</v>
      </c>
      <c r="D9" s="39">
        <v>0.4</v>
      </c>
      <c r="E9" s="39">
        <v>21</v>
      </c>
      <c r="F9" s="57" t="s">
        <v>233</v>
      </c>
    </row>
    <row r="10" spans="1:6" ht="15.75" customHeight="1">
      <c r="A10" s="6"/>
      <c r="B10" s="42" t="s">
        <v>227</v>
      </c>
      <c r="C10" s="39">
        <v>13</v>
      </c>
      <c r="D10" s="39">
        <v>0.5</v>
      </c>
      <c r="E10" s="39">
        <v>23</v>
      </c>
      <c r="F10" s="57" t="s">
        <v>234</v>
      </c>
    </row>
    <row r="11" spans="1:6" ht="15.75" customHeight="1">
      <c r="A11" s="6"/>
      <c r="B11" s="42" t="s">
        <v>227</v>
      </c>
      <c r="C11" s="39">
        <v>3</v>
      </c>
      <c r="D11" s="39">
        <v>1</v>
      </c>
      <c r="E11" s="39">
        <v>21</v>
      </c>
      <c r="F11" s="57" t="s">
        <v>235</v>
      </c>
    </row>
    <row r="12" spans="1:6" ht="15.75" customHeight="1">
      <c r="A12" s="6"/>
      <c r="B12" s="42" t="s">
        <v>227</v>
      </c>
      <c r="C12" s="39">
        <v>9</v>
      </c>
      <c r="D12" s="39">
        <v>1.25</v>
      </c>
      <c r="E12" s="39">
        <v>20</v>
      </c>
      <c r="F12" s="57" t="s">
        <v>236</v>
      </c>
    </row>
    <row r="13" spans="1:6" ht="15.75" customHeight="1">
      <c r="A13" s="6"/>
      <c r="B13" s="42" t="s">
        <v>227</v>
      </c>
      <c r="C13" s="39">
        <v>1</v>
      </c>
      <c r="D13" s="39">
        <v>1.5</v>
      </c>
      <c r="E13" s="39">
        <v>14</v>
      </c>
      <c r="F13" s="57" t="s">
        <v>233</v>
      </c>
    </row>
    <row r="14" spans="1:6" ht="15.75" customHeight="1" thickBot="1">
      <c r="A14" s="6"/>
      <c r="B14" s="49" t="s">
        <v>227</v>
      </c>
      <c r="C14" s="41">
        <v>7</v>
      </c>
      <c r="D14" s="41">
        <v>2</v>
      </c>
      <c r="E14" s="41">
        <v>11</v>
      </c>
      <c r="F14" s="58" t="s">
        <v>856</v>
      </c>
    </row>
    <row r="15" spans="1:6">
      <c r="A15" s="6"/>
      <c r="B15" s="27"/>
      <c r="C15" s="59"/>
      <c r="D15" s="59"/>
      <c r="E15" s="59"/>
      <c r="F15" s="59"/>
    </row>
    <row r="16" spans="1:6">
      <c r="A16" s="6"/>
      <c r="B16" s="27"/>
      <c r="C16" s="59"/>
      <c r="D16" s="59"/>
      <c r="E16" s="59"/>
      <c r="F16" s="59"/>
    </row>
    <row r="17" spans="1:6">
      <c r="A17" s="6"/>
      <c r="B17" s="69" t="s">
        <v>682</v>
      </c>
      <c r="C17" s="59"/>
      <c r="D17" s="59"/>
      <c r="E17" s="59"/>
      <c r="F17" s="59"/>
    </row>
    <row r="18" spans="1:6">
      <c r="A18" s="6"/>
      <c r="B18" s="2"/>
    </row>
    <row r="19" spans="1:6">
      <c r="A19" s="6"/>
      <c r="B19" s="10"/>
    </row>
    <row r="20" spans="1:6">
      <c r="A20" s="6"/>
      <c r="B20" s="8"/>
    </row>
    <row r="21" spans="1:6">
      <c r="A21" s="6"/>
      <c r="B21" s="8"/>
    </row>
    <row r="22" spans="1:6">
      <c r="A22" s="6"/>
      <c r="B22" s="8"/>
    </row>
    <row r="23" spans="1:6">
      <c r="A23" s="6"/>
      <c r="B23" s="8"/>
    </row>
    <row r="24" spans="1:6">
      <c r="A24" s="6"/>
      <c r="B24" s="8"/>
    </row>
    <row r="25" spans="1:6">
      <c r="A25" s="6"/>
      <c r="B25" s="8"/>
    </row>
    <row r="26" spans="1:6">
      <c r="A26" s="6"/>
      <c r="B26" s="8"/>
    </row>
    <row r="27" spans="1:6">
      <c r="A27" s="6"/>
      <c r="B27" s="8"/>
    </row>
    <row r="28" spans="1:6">
      <c r="A28" s="6"/>
      <c r="B28" s="8"/>
    </row>
    <row r="29" spans="1:6">
      <c r="A29" s="6"/>
      <c r="B29" s="8"/>
    </row>
    <row r="30" spans="1:6">
      <c r="A30" s="6"/>
      <c r="B30" s="8"/>
    </row>
    <row r="31" spans="1:6">
      <c r="A31" s="6"/>
      <c r="B31" s="8"/>
    </row>
    <row r="32" spans="1:6">
      <c r="A32" s="6"/>
      <c r="B32" s="8"/>
    </row>
    <row r="33" spans="1:2">
      <c r="A33" s="6"/>
      <c r="B33" s="8"/>
    </row>
    <row r="34" spans="1:2">
      <c r="A34" s="6"/>
    </row>
    <row r="35" spans="1:2">
      <c r="A35" s="6"/>
    </row>
    <row r="36" spans="1:2">
      <c r="A36" s="6"/>
    </row>
    <row r="37" spans="1:2">
      <c r="A37" s="6"/>
    </row>
    <row r="38" spans="1:2">
      <c r="A38" s="6"/>
    </row>
    <row r="39" spans="1:2">
      <c r="A39" s="6"/>
    </row>
    <row r="40" spans="1:2">
      <c r="A40" s="6"/>
    </row>
    <row r="41" spans="1:2">
      <c r="A41" s="6"/>
    </row>
    <row r="42" spans="1:2">
      <c r="A42" s="6"/>
    </row>
    <row r="43" spans="1:2">
      <c r="A43" s="6"/>
    </row>
    <row r="44" spans="1:2">
      <c r="A44" s="6"/>
    </row>
    <row r="45" spans="1:2">
      <c r="A45" s="6"/>
    </row>
    <row r="46" spans="1:2">
      <c r="A46" s="6"/>
    </row>
    <row r="47" spans="1:2">
      <c r="A47" s="6"/>
    </row>
    <row r="48" spans="1:2">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row r="1442" spans="1:1">
      <c r="A1442" s="6"/>
    </row>
    <row r="1443" spans="1:1">
      <c r="A1443" s="6"/>
    </row>
    <row r="1444" spans="1:1">
      <c r="A1444" s="6"/>
    </row>
    <row r="1445" spans="1:1">
      <c r="A1445" s="6"/>
    </row>
    <row r="1446" spans="1:1">
      <c r="A1446" s="6"/>
    </row>
    <row r="1447" spans="1:1">
      <c r="A1447" s="6"/>
    </row>
    <row r="1448" spans="1:1">
      <c r="A1448" s="6"/>
    </row>
    <row r="1449" spans="1:1">
      <c r="A1449" s="6"/>
    </row>
    <row r="1450" spans="1:1">
      <c r="A1450" s="6"/>
    </row>
    <row r="1451" spans="1:1">
      <c r="A1451" s="6"/>
    </row>
    <row r="1452" spans="1:1">
      <c r="A1452" s="6"/>
    </row>
    <row r="1453" spans="1:1">
      <c r="A1453" s="6"/>
    </row>
    <row r="1454" spans="1:1">
      <c r="A1454" s="6"/>
    </row>
    <row r="1455" spans="1:1">
      <c r="A1455" s="6"/>
    </row>
    <row r="1456" spans="1:1">
      <c r="A1456" s="6"/>
    </row>
    <row r="1457" spans="1:1">
      <c r="A1457" s="6"/>
    </row>
    <row r="1458" spans="1:1">
      <c r="A1458" s="6"/>
    </row>
    <row r="1459" spans="1:1">
      <c r="A1459" s="6"/>
    </row>
    <row r="1460" spans="1:1">
      <c r="A1460" s="6"/>
    </row>
    <row r="1461" spans="1:1">
      <c r="A1461" s="6"/>
    </row>
    <row r="1462" spans="1:1">
      <c r="A1462" s="6"/>
    </row>
    <row r="1463" spans="1:1">
      <c r="A1463" s="6"/>
    </row>
    <row r="1464" spans="1:1">
      <c r="A1464" s="6"/>
    </row>
    <row r="1465" spans="1:1">
      <c r="A1465" s="6"/>
    </row>
    <row r="1466" spans="1:1">
      <c r="A1466" s="6"/>
    </row>
    <row r="1467" spans="1:1">
      <c r="A1467" s="6"/>
    </row>
    <row r="1468" spans="1:1">
      <c r="A1468" s="6"/>
    </row>
    <row r="1469" spans="1:1">
      <c r="A1469" s="6"/>
    </row>
    <row r="1470" spans="1:1">
      <c r="A1470" s="6"/>
    </row>
    <row r="1471" spans="1:1">
      <c r="A1471" s="6"/>
    </row>
    <row r="1472" spans="1:1">
      <c r="A1472" s="6"/>
    </row>
    <row r="1473" spans="1:1">
      <c r="A1473" s="6"/>
    </row>
    <row r="1474" spans="1:1">
      <c r="A1474" s="6"/>
    </row>
    <row r="1475" spans="1:1">
      <c r="A1475" s="6"/>
    </row>
    <row r="1476" spans="1:1">
      <c r="A1476" s="6"/>
    </row>
    <row r="1477" spans="1:1">
      <c r="A1477" s="6"/>
    </row>
    <row r="1478" spans="1:1">
      <c r="A1478" s="6"/>
    </row>
    <row r="1479" spans="1:1">
      <c r="A1479" s="6"/>
    </row>
    <row r="1480" spans="1:1">
      <c r="A1480" s="6"/>
    </row>
    <row r="1481" spans="1:1">
      <c r="A1481" s="6"/>
    </row>
    <row r="1482" spans="1:1">
      <c r="A1482" s="6"/>
    </row>
    <row r="1483" spans="1:1">
      <c r="A1483" s="6"/>
    </row>
    <row r="1484" spans="1:1">
      <c r="A1484" s="6"/>
    </row>
    <row r="1485" spans="1:1">
      <c r="A1485" s="6"/>
    </row>
    <row r="1486" spans="1:1">
      <c r="A1486" s="6"/>
    </row>
    <row r="1487" spans="1:1">
      <c r="A1487" s="6"/>
    </row>
    <row r="1488" spans="1:1">
      <c r="A1488" s="6"/>
    </row>
    <row r="1489" spans="1:1">
      <c r="A1489" s="6"/>
    </row>
    <row r="1490" spans="1:1">
      <c r="A1490" s="6"/>
    </row>
    <row r="1491" spans="1:1">
      <c r="A1491" s="6"/>
    </row>
    <row r="1492" spans="1:1">
      <c r="A1492" s="6"/>
    </row>
    <row r="1493" spans="1:1">
      <c r="A1493" s="6"/>
    </row>
    <row r="1494" spans="1:1">
      <c r="A1494" s="6"/>
    </row>
    <row r="1495" spans="1:1">
      <c r="A1495" s="6"/>
    </row>
    <row r="1496" spans="1:1">
      <c r="A1496" s="6"/>
    </row>
    <row r="1497" spans="1:1">
      <c r="A1497" s="6"/>
    </row>
    <row r="1498" spans="1:1">
      <c r="A1498" s="6"/>
    </row>
    <row r="1499" spans="1:1">
      <c r="A1499" s="6"/>
    </row>
    <row r="1500" spans="1:1">
      <c r="A1500" s="6"/>
    </row>
    <row r="1501" spans="1:1">
      <c r="A1501" s="6"/>
    </row>
    <row r="1502" spans="1:1">
      <c r="A1502" s="6"/>
    </row>
    <row r="1503" spans="1:1">
      <c r="A1503" s="6"/>
    </row>
    <row r="1504" spans="1:1">
      <c r="A1504" s="6"/>
    </row>
    <row r="1505" spans="1:1">
      <c r="A1505" s="6"/>
    </row>
    <row r="1506" spans="1:1">
      <c r="A1506" s="6"/>
    </row>
    <row r="1507" spans="1:1">
      <c r="A1507" s="6"/>
    </row>
    <row r="1508" spans="1:1">
      <c r="A1508" s="6"/>
    </row>
    <row r="1509" spans="1:1">
      <c r="A1509" s="6"/>
    </row>
    <row r="1510" spans="1:1">
      <c r="A1510" s="6"/>
    </row>
    <row r="1511" spans="1:1">
      <c r="A1511" s="6"/>
    </row>
    <row r="1512" spans="1:1">
      <c r="A1512" s="6"/>
    </row>
    <row r="1513" spans="1:1">
      <c r="A1513" s="6"/>
    </row>
    <row r="1514" spans="1:1">
      <c r="A1514" s="6"/>
    </row>
    <row r="1515" spans="1:1">
      <c r="A1515" s="6"/>
    </row>
    <row r="1516" spans="1:1">
      <c r="A1516" s="6"/>
    </row>
    <row r="1517" spans="1:1">
      <c r="A1517" s="6"/>
    </row>
    <row r="1518" spans="1:1">
      <c r="A1518" s="6"/>
    </row>
    <row r="1519" spans="1:1">
      <c r="A1519" s="6"/>
    </row>
    <row r="1520" spans="1:1">
      <c r="A1520" s="6"/>
    </row>
    <row r="1521" spans="1:1">
      <c r="A1521" s="6"/>
    </row>
    <row r="1522" spans="1:1">
      <c r="A1522" s="6"/>
    </row>
    <row r="1523" spans="1:1">
      <c r="A1523" s="6"/>
    </row>
    <row r="1524" spans="1:1">
      <c r="A1524" s="6"/>
    </row>
    <row r="1525" spans="1:1">
      <c r="A1525" s="6"/>
    </row>
    <row r="1526" spans="1:1">
      <c r="A1526" s="6"/>
    </row>
    <row r="1527" spans="1:1">
      <c r="A1527" s="6"/>
    </row>
    <row r="1528" spans="1:1">
      <c r="A1528" s="6"/>
    </row>
    <row r="1529" spans="1:1">
      <c r="A1529" s="6"/>
    </row>
    <row r="1530" spans="1:1">
      <c r="A1530" s="6"/>
    </row>
    <row r="1531" spans="1:1">
      <c r="A1531" s="6"/>
    </row>
    <row r="1532" spans="1:1">
      <c r="A1532" s="6"/>
    </row>
    <row r="1533" spans="1:1">
      <c r="A1533" s="6"/>
    </row>
    <row r="1534" spans="1:1">
      <c r="A1534" s="6"/>
    </row>
    <row r="1535" spans="1:1">
      <c r="A1535" s="6"/>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26C8A-A135-4AF1-AEA6-9F046AE79BD6}">
  <dimension ref="A1:F25"/>
  <sheetViews>
    <sheetView showGridLines="0" workbookViewId="0"/>
  </sheetViews>
  <sheetFormatPr defaultRowHeight="15"/>
  <cols>
    <col min="2" max="2" width="7.85546875" bestFit="1" customWidth="1"/>
    <col min="3" max="4" width="14.7109375" customWidth="1"/>
    <col min="5" max="5" width="12.42578125" customWidth="1"/>
    <col min="6" max="6" width="17.85546875" customWidth="1"/>
  </cols>
  <sheetData>
    <row r="1" spans="1:6" s="7" customFormat="1" ht="45" customHeight="1">
      <c r="B1" s="79" t="s">
        <v>584</v>
      </c>
    </row>
    <row r="2" spans="1:6" s="6" customFormat="1" ht="15.75" thickBot="1">
      <c r="B2" s="3" t="s">
        <v>904</v>
      </c>
    </row>
    <row r="3" spans="1:6" ht="28.5">
      <c r="B3" s="86" t="s">
        <v>21</v>
      </c>
      <c r="C3" s="87" t="s">
        <v>45</v>
      </c>
      <c r="D3" s="87" t="s">
        <v>905</v>
      </c>
      <c r="E3" s="87" t="s">
        <v>906</v>
      </c>
      <c r="F3" s="85" t="s">
        <v>907</v>
      </c>
    </row>
    <row r="4" spans="1:6" ht="15.75" customHeight="1" thickBot="1">
      <c r="A4" s="105"/>
      <c r="B4" s="49" t="s">
        <v>908</v>
      </c>
      <c r="C4" s="114" t="s">
        <v>909</v>
      </c>
      <c r="D4" s="114" t="s">
        <v>912</v>
      </c>
      <c r="E4" s="114" t="s">
        <v>910</v>
      </c>
      <c r="F4" s="58" t="s">
        <v>911</v>
      </c>
    </row>
    <row r="5" spans="1:6">
      <c r="B5" s="8"/>
    </row>
    <row r="6" spans="1:6">
      <c r="B6" s="8"/>
    </row>
    <row r="7" spans="1:6">
      <c r="B7" s="8"/>
    </row>
    <row r="8" spans="1:6">
      <c r="B8" s="8"/>
    </row>
    <row r="9" spans="1:6">
      <c r="B9" s="8"/>
    </row>
    <row r="10" spans="1:6">
      <c r="B10" s="8"/>
    </row>
    <row r="11" spans="1:6">
      <c r="B11" s="8"/>
    </row>
    <row r="12" spans="1:6">
      <c r="B12" s="8"/>
    </row>
    <row r="13" spans="1:6">
      <c r="B13" s="8"/>
    </row>
    <row r="14" spans="1:6">
      <c r="B14" s="8"/>
    </row>
    <row r="15" spans="1:6">
      <c r="B15" s="8"/>
    </row>
    <row r="16" spans="1:6">
      <c r="B16" s="8"/>
    </row>
    <row r="17" spans="2:2">
      <c r="B17" s="8"/>
    </row>
    <row r="18" spans="2:2">
      <c r="B18" s="8"/>
    </row>
    <row r="19" spans="2:2">
      <c r="B19" s="8"/>
    </row>
    <row r="20" spans="2:2">
      <c r="B20" s="8"/>
    </row>
    <row r="21" spans="2:2">
      <c r="B21" s="8"/>
    </row>
    <row r="22" spans="2:2">
      <c r="B22" s="8"/>
    </row>
    <row r="23" spans="2:2">
      <c r="B23" s="8"/>
    </row>
    <row r="24" spans="2:2">
      <c r="B24" s="8"/>
    </row>
    <row r="25" spans="2:2">
      <c r="B25" s="8"/>
    </row>
  </sheetData>
  <pageMargins left="0.7" right="0.7" top="0.75" bottom="0.75" header="0.3" footer="0.3"/>
  <pageSetup orientation="portrait" horizontalDpi="90" verticalDpi="9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3ACB6-4511-43A6-ABD1-826899AA386A}">
  <sheetPr>
    <tabColor theme="1"/>
  </sheetPr>
  <dimension ref="A1:B1536"/>
  <sheetViews>
    <sheetView showGridLines="0" workbookViewId="0"/>
  </sheetViews>
  <sheetFormatPr defaultRowHeight="15"/>
  <cols>
    <col min="1" max="1" width="9.140625" customWidth="1"/>
    <col min="2" max="2" width="3.42578125" customWidth="1"/>
  </cols>
  <sheetData>
    <row r="1" spans="1:2" s="7" customFormat="1" ht="45" customHeight="1">
      <c r="B1" s="79" t="s">
        <v>584</v>
      </c>
    </row>
    <row r="2" spans="1:2" ht="27">
      <c r="A2" s="6"/>
      <c r="B2" s="80" t="s">
        <v>587</v>
      </c>
    </row>
    <row r="3" spans="1:2">
      <c r="A3" s="6"/>
      <c r="B3" s="82" t="str">
        <f>'Table 14'!C2</f>
        <v>Table 14: Number and Nature of Complaints as a result of 8-17-21 PSPS Event</v>
      </c>
    </row>
    <row r="4" spans="1:2">
      <c r="A4" s="6"/>
      <c r="B4" s="82" t="str">
        <f>'Table 15'!_Ref80897597</f>
        <v>Table 15: Count and Type of Claims Received</v>
      </c>
    </row>
    <row r="5" spans="1:2">
      <c r="A5" s="6"/>
      <c r="B5" s="8"/>
    </row>
    <row r="6" spans="1:2">
      <c r="A6" s="6"/>
      <c r="B6" s="8"/>
    </row>
    <row r="7" spans="1:2">
      <c r="A7" s="6"/>
      <c r="B7" s="8"/>
    </row>
    <row r="8" spans="1:2">
      <c r="A8" s="6"/>
      <c r="B8" s="8"/>
    </row>
    <row r="9" spans="1:2">
      <c r="A9" s="6"/>
      <c r="B9" s="8"/>
    </row>
    <row r="10" spans="1:2">
      <c r="A10" s="6"/>
      <c r="B10" s="8"/>
    </row>
    <row r="11" spans="1:2">
      <c r="A11" s="6"/>
      <c r="B11" s="8"/>
    </row>
    <row r="12" spans="1:2">
      <c r="A12" s="6"/>
      <c r="B12" s="8"/>
    </row>
    <row r="13" spans="1:2">
      <c r="A13" s="6"/>
      <c r="B13" s="8"/>
    </row>
    <row r="14" spans="1:2">
      <c r="A14" s="6"/>
      <c r="B14" s="8"/>
    </row>
    <row r="15" spans="1:2">
      <c r="A15" s="6"/>
      <c r="B15" s="8"/>
    </row>
    <row r="16" spans="1:2">
      <c r="A16" s="6"/>
      <c r="B16" s="8"/>
    </row>
    <row r="17" spans="1:2">
      <c r="A17" s="6"/>
      <c r="B17" s="8"/>
    </row>
    <row r="18" spans="1:2">
      <c r="A18" s="6"/>
      <c r="B18" s="8"/>
    </row>
    <row r="19" spans="1:2">
      <c r="A19" s="6"/>
      <c r="B19" s="8"/>
    </row>
    <row r="20" spans="1:2">
      <c r="A20" s="6"/>
      <c r="B20" s="8"/>
    </row>
    <row r="21" spans="1:2">
      <c r="A21" s="6"/>
      <c r="B21" s="8"/>
    </row>
    <row r="22" spans="1:2">
      <c r="A22" s="6"/>
      <c r="B22" s="8"/>
    </row>
    <row r="23" spans="1:2">
      <c r="A23" s="6"/>
      <c r="B23" s="8"/>
    </row>
    <row r="24" spans="1:2">
      <c r="A24" s="6"/>
      <c r="B24" s="8"/>
    </row>
    <row r="25" spans="1:2">
      <c r="A25" s="6"/>
      <c r="B25" s="8"/>
    </row>
    <row r="26" spans="1:2">
      <c r="A26" s="6"/>
      <c r="B26" s="8"/>
    </row>
    <row r="27" spans="1:2">
      <c r="A27" s="6"/>
      <c r="B27" s="8"/>
    </row>
    <row r="28" spans="1:2">
      <c r="A28" s="6"/>
      <c r="B28" s="8"/>
    </row>
    <row r="29" spans="1:2">
      <c r="A29" s="6"/>
      <c r="B29" s="8"/>
    </row>
    <row r="30" spans="1:2">
      <c r="A30" s="6"/>
      <c r="B30" s="8"/>
    </row>
    <row r="31" spans="1:2">
      <c r="A31" s="6"/>
      <c r="B31" s="8"/>
    </row>
    <row r="32" spans="1:2">
      <c r="A32" s="6"/>
      <c r="B32" s="8"/>
    </row>
    <row r="33" spans="1:2">
      <c r="A33" s="6"/>
      <c r="B33" s="8"/>
    </row>
    <row r="34" spans="1:2">
      <c r="A34" s="6"/>
    </row>
    <row r="35" spans="1:2">
      <c r="A35" s="6"/>
    </row>
    <row r="36" spans="1:2">
      <c r="A36" s="6"/>
    </row>
    <row r="37" spans="1:2">
      <c r="A37" s="6"/>
    </row>
    <row r="38" spans="1:2">
      <c r="A38" s="6"/>
    </row>
    <row r="39" spans="1:2">
      <c r="A39" s="6"/>
    </row>
    <row r="40" spans="1:2">
      <c r="A40" s="6"/>
    </row>
    <row r="41" spans="1:2">
      <c r="A41" s="6"/>
    </row>
    <row r="42" spans="1:2">
      <c r="A42" s="6"/>
    </row>
    <row r="43" spans="1:2">
      <c r="A43" s="6"/>
    </row>
    <row r="44" spans="1:2">
      <c r="A44" s="6"/>
    </row>
    <row r="45" spans="1:2">
      <c r="A45" s="6"/>
    </row>
    <row r="46" spans="1:2">
      <c r="A46" s="6"/>
    </row>
    <row r="47" spans="1:2">
      <c r="A47" s="6"/>
    </row>
    <row r="48" spans="1:2">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row r="1442" spans="1:1">
      <c r="A1442" s="6"/>
    </row>
    <row r="1443" spans="1:1">
      <c r="A1443" s="6"/>
    </row>
    <row r="1444" spans="1:1">
      <c r="A1444" s="6"/>
    </row>
    <row r="1445" spans="1:1">
      <c r="A1445" s="6"/>
    </row>
    <row r="1446" spans="1:1">
      <c r="A1446" s="6"/>
    </row>
    <row r="1447" spans="1:1">
      <c r="A1447" s="6"/>
    </row>
    <row r="1448" spans="1:1">
      <c r="A1448" s="6"/>
    </row>
    <row r="1449" spans="1:1">
      <c r="A1449" s="6"/>
    </row>
    <row r="1450" spans="1:1">
      <c r="A1450" s="6"/>
    </row>
    <row r="1451" spans="1:1">
      <c r="A1451" s="6"/>
    </row>
    <row r="1452" spans="1:1">
      <c r="A1452" s="6"/>
    </row>
    <row r="1453" spans="1:1">
      <c r="A1453" s="6"/>
    </row>
    <row r="1454" spans="1:1">
      <c r="A1454" s="6"/>
    </row>
    <row r="1455" spans="1:1">
      <c r="A1455" s="6"/>
    </row>
    <row r="1456" spans="1:1">
      <c r="A1456" s="6"/>
    </row>
    <row r="1457" spans="1:1">
      <c r="A1457" s="6"/>
    </row>
    <row r="1458" spans="1:1">
      <c r="A1458" s="6"/>
    </row>
    <row r="1459" spans="1:1">
      <c r="A1459" s="6"/>
    </row>
    <row r="1460" spans="1:1">
      <c r="A1460" s="6"/>
    </row>
    <row r="1461" spans="1:1">
      <c r="A1461" s="6"/>
    </row>
    <row r="1462" spans="1:1">
      <c r="A1462" s="6"/>
    </row>
    <row r="1463" spans="1:1">
      <c r="A1463" s="6"/>
    </row>
    <row r="1464" spans="1:1">
      <c r="A1464" s="6"/>
    </row>
    <row r="1465" spans="1:1">
      <c r="A1465" s="6"/>
    </row>
    <row r="1466" spans="1:1">
      <c r="A1466" s="6"/>
    </row>
    <row r="1467" spans="1:1">
      <c r="A1467" s="6"/>
    </row>
    <row r="1468" spans="1:1">
      <c r="A1468" s="6"/>
    </row>
    <row r="1469" spans="1:1">
      <c r="A1469" s="6"/>
    </row>
    <row r="1470" spans="1:1">
      <c r="A1470" s="6"/>
    </row>
    <row r="1471" spans="1:1">
      <c r="A1471" s="6"/>
    </row>
    <row r="1472" spans="1:1">
      <c r="A1472" s="6"/>
    </row>
    <row r="1473" spans="1:1">
      <c r="A1473" s="6"/>
    </row>
    <row r="1474" spans="1:1">
      <c r="A1474" s="6"/>
    </row>
    <row r="1475" spans="1:1">
      <c r="A1475" s="6"/>
    </row>
    <row r="1476" spans="1:1">
      <c r="A1476" s="6"/>
    </row>
    <row r="1477" spans="1:1">
      <c r="A1477" s="6"/>
    </row>
    <row r="1478" spans="1:1">
      <c r="A1478" s="6"/>
    </row>
    <row r="1479" spans="1:1">
      <c r="A1479" s="6"/>
    </row>
    <row r="1480" spans="1:1">
      <c r="A1480" s="6"/>
    </row>
    <row r="1481" spans="1:1">
      <c r="A1481" s="6"/>
    </row>
    <row r="1482" spans="1:1">
      <c r="A1482" s="6"/>
    </row>
    <row r="1483" spans="1:1">
      <c r="A1483" s="6"/>
    </row>
    <row r="1484" spans="1:1">
      <c r="A1484" s="6"/>
    </row>
    <row r="1485" spans="1:1">
      <c r="A1485" s="6"/>
    </row>
    <row r="1486" spans="1:1">
      <c r="A1486" s="6"/>
    </row>
    <row r="1487" spans="1:1">
      <c r="A1487" s="6"/>
    </row>
    <row r="1488" spans="1:1">
      <c r="A1488" s="6"/>
    </row>
    <row r="1489" spans="1:1">
      <c r="A1489" s="6"/>
    </row>
    <row r="1490" spans="1:1">
      <c r="A1490" s="6"/>
    </row>
    <row r="1491" spans="1:1">
      <c r="A1491" s="6"/>
    </row>
    <row r="1492" spans="1:1">
      <c r="A1492" s="6"/>
    </row>
    <row r="1493" spans="1:1">
      <c r="A1493" s="6"/>
    </row>
    <row r="1494" spans="1:1">
      <c r="A1494" s="6"/>
    </row>
    <row r="1495" spans="1:1">
      <c r="A1495" s="6"/>
    </row>
    <row r="1496" spans="1:1">
      <c r="A1496" s="6"/>
    </row>
    <row r="1497" spans="1:1">
      <c r="A1497" s="6"/>
    </row>
    <row r="1498" spans="1:1">
      <c r="A1498" s="6"/>
    </row>
    <row r="1499" spans="1:1">
      <c r="A1499" s="6"/>
    </row>
    <row r="1500" spans="1:1">
      <c r="A1500" s="6"/>
    </row>
    <row r="1501" spans="1:1">
      <c r="A1501" s="6"/>
    </row>
    <row r="1502" spans="1:1">
      <c r="A1502" s="6"/>
    </row>
    <row r="1503" spans="1:1">
      <c r="A1503" s="6"/>
    </row>
    <row r="1504" spans="1:1">
      <c r="A1504" s="6"/>
    </row>
    <row r="1505" spans="1:1">
      <c r="A1505" s="6"/>
    </row>
    <row r="1506" spans="1:1">
      <c r="A1506" s="6"/>
    </row>
    <row r="1507" spans="1:1">
      <c r="A1507" s="6"/>
    </row>
    <row r="1508" spans="1:1">
      <c r="A1508" s="6"/>
    </row>
    <row r="1509" spans="1:1">
      <c r="A1509" s="6"/>
    </row>
    <row r="1510" spans="1:1">
      <c r="A1510" s="6"/>
    </row>
    <row r="1511" spans="1:1">
      <c r="A1511" s="6"/>
    </row>
    <row r="1512" spans="1:1">
      <c r="A1512" s="6"/>
    </row>
    <row r="1513" spans="1:1">
      <c r="A1513" s="6"/>
    </row>
    <row r="1514" spans="1:1">
      <c r="A1514" s="6"/>
    </row>
    <row r="1515" spans="1:1">
      <c r="A1515" s="6"/>
    </row>
    <row r="1516" spans="1:1">
      <c r="A1516" s="6"/>
    </row>
    <row r="1517" spans="1:1">
      <c r="A1517" s="6"/>
    </row>
    <row r="1518" spans="1:1">
      <c r="A1518" s="6"/>
    </row>
    <row r="1519" spans="1:1">
      <c r="A1519" s="6"/>
    </row>
    <row r="1520" spans="1:1">
      <c r="A1520" s="6"/>
    </row>
    <row r="1521" spans="1:1">
      <c r="A1521" s="6"/>
    </row>
    <row r="1522" spans="1:1">
      <c r="A1522" s="6"/>
    </row>
    <row r="1523" spans="1:1">
      <c r="A1523" s="6"/>
    </row>
    <row r="1524" spans="1:1">
      <c r="A1524" s="6"/>
    </row>
    <row r="1525" spans="1:1">
      <c r="A1525" s="6"/>
    </row>
    <row r="1526" spans="1:1">
      <c r="A1526" s="6"/>
    </row>
    <row r="1527" spans="1:1">
      <c r="A1527" s="6"/>
    </row>
    <row r="1528" spans="1:1">
      <c r="A1528" s="6"/>
    </row>
    <row r="1529" spans="1:1">
      <c r="A1529" s="6"/>
    </row>
    <row r="1530" spans="1:1">
      <c r="A1530" s="6"/>
    </row>
    <row r="1531" spans="1:1">
      <c r="A1531" s="6"/>
    </row>
    <row r="1532" spans="1:1">
      <c r="A1532" s="6"/>
    </row>
    <row r="1533" spans="1:1">
      <c r="A1533" s="6"/>
    </row>
    <row r="1534" spans="1:1">
      <c r="A1534" s="6"/>
    </row>
    <row r="1535" spans="1:1">
      <c r="A1535" s="6"/>
    </row>
    <row r="1536" spans="1:1">
      <c r="A1536" s="6"/>
    </row>
  </sheetData>
  <hyperlinks>
    <hyperlink ref="B3" location="'Table 14'!A1" display="'Table 14'!A1" xr:uid="{148850BB-59C5-484E-A6C3-26A81C2F8003}"/>
    <hyperlink ref="B4" location="'Table 15'!A1" display="'Table 15'!A1" xr:uid="{40C4BE31-8DD7-4FA7-B06C-4DD0011A7EEC}"/>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C9430-9575-4909-B7F5-90619D163669}">
  <sheetPr>
    <tabColor theme="1"/>
  </sheetPr>
  <dimension ref="B1:B5"/>
  <sheetViews>
    <sheetView showGridLines="0" workbookViewId="0"/>
  </sheetViews>
  <sheetFormatPr defaultRowHeight="15"/>
  <cols>
    <col min="1" max="1" width="9.140625" style="6" customWidth="1"/>
    <col min="2" max="16384" width="9.140625" style="6"/>
  </cols>
  <sheetData>
    <row r="1" spans="2:2" s="7" customFormat="1" ht="45" customHeight="1">
      <c r="B1" s="79" t="s">
        <v>584</v>
      </c>
    </row>
    <row r="2" spans="2:2" ht="27">
      <c r="B2" s="80" t="s">
        <v>854</v>
      </c>
    </row>
    <row r="3" spans="2:2">
      <c r="B3" s="81" t="str">
        <f>'Table 1'!_Ref80199625</f>
        <v>Table 1: Customers Notified and De-energized</v>
      </c>
    </row>
    <row r="4" spans="2:2">
      <c r="B4" s="82"/>
    </row>
    <row r="5" spans="2:2">
      <c r="B5" s="82"/>
    </row>
  </sheetData>
  <hyperlinks>
    <hyperlink ref="B3" location="'Table 1'!A1" display="'Table 1'!A1" xr:uid="{61462B4D-3637-4E9F-9248-F6E6676FAA42}"/>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854FD-EA00-4CB6-B582-1D69F484F6C3}">
  <dimension ref="A1:D1531"/>
  <sheetViews>
    <sheetView showGridLines="0" topLeftCell="B1" workbookViewId="0">
      <selection activeCell="C7" sqref="C7"/>
    </sheetView>
  </sheetViews>
  <sheetFormatPr defaultRowHeight="15"/>
  <cols>
    <col min="1" max="1" width="9.140625" customWidth="1"/>
    <col min="2" max="2" width="10.42578125" style="6" customWidth="1"/>
    <col min="3" max="3" width="69.28515625" customWidth="1"/>
    <col min="4" max="4" width="22.42578125" bestFit="1" customWidth="1"/>
  </cols>
  <sheetData>
    <row r="1" spans="1:4" s="7" customFormat="1" ht="45" customHeight="1">
      <c r="C1" s="79" t="s">
        <v>584</v>
      </c>
    </row>
    <row r="2" spans="1:4" ht="15.75" thickBot="1">
      <c r="A2" s="6"/>
      <c r="C2" s="5" t="s">
        <v>684</v>
      </c>
    </row>
    <row r="3" spans="1:4" ht="31.5" customHeight="1">
      <c r="A3" s="6"/>
      <c r="C3" s="20" t="s">
        <v>17</v>
      </c>
      <c r="D3" s="21" t="s">
        <v>18</v>
      </c>
    </row>
    <row r="4" spans="1:4" ht="56.25">
      <c r="A4" s="6"/>
      <c r="C4" s="42" t="s">
        <v>1085</v>
      </c>
      <c r="D4" s="48">
        <v>193</v>
      </c>
    </row>
    <row r="5" spans="1:4" ht="33.75">
      <c r="A5" s="6"/>
      <c r="C5" s="42" t="s">
        <v>838</v>
      </c>
      <c r="D5" s="48">
        <v>89</v>
      </c>
    </row>
    <row r="6" spans="1:4" ht="45">
      <c r="A6" s="6"/>
      <c r="C6" s="42" t="s">
        <v>839</v>
      </c>
      <c r="D6" s="48">
        <v>108</v>
      </c>
    </row>
    <row r="7" spans="1:4" ht="33.75">
      <c r="A7" s="6"/>
      <c r="C7" s="42" t="s">
        <v>840</v>
      </c>
      <c r="D7" s="48">
        <v>174</v>
      </c>
    </row>
    <row r="8" spans="1:4" ht="34.5" thickBot="1">
      <c r="A8" s="6"/>
      <c r="C8" s="49" t="s">
        <v>841</v>
      </c>
      <c r="D8" s="50">
        <v>9</v>
      </c>
    </row>
    <row r="9" spans="1:4">
      <c r="A9" s="6"/>
      <c r="C9" s="1"/>
    </row>
    <row r="10" spans="1:4">
      <c r="A10" s="6"/>
      <c r="C10" s="8"/>
    </row>
    <row r="11" spans="1:4">
      <c r="A11" s="6"/>
      <c r="C11" s="8"/>
    </row>
    <row r="12" spans="1:4">
      <c r="A12" s="6"/>
      <c r="C12" s="8"/>
    </row>
    <row r="13" spans="1:4">
      <c r="A13" s="6"/>
      <c r="C13" s="8"/>
    </row>
    <row r="14" spans="1:4">
      <c r="A14" s="6"/>
      <c r="C14" s="8"/>
    </row>
    <row r="15" spans="1:4">
      <c r="A15" s="6"/>
      <c r="C15" s="8"/>
    </row>
    <row r="16" spans="1:4">
      <c r="A16" s="6"/>
      <c r="C16" s="8"/>
    </row>
    <row r="17" spans="1:3">
      <c r="A17" s="6"/>
      <c r="C17" s="8"/>
    </row>
    <row r="18" spans="1:3">
      <c r="A18" s="6"/>
      <c r="C18" s="8"/>
    </row>
    <row r="19" spans="1:3">
      <c r="A19" s="6"/>
      <c r="C19" s="8"/>
    </row>
    <row r="20" spans="1:3">
      <c r="A20" s="6"/>
      <c r="C20" s="8"/>
    </row>
    <row r="21" spans="1:3">
      <c r="A21" s="6"/>
      <c r="C21" s="8"/>
    </row>
    <row r="22" spans="1:3">
      <c r="A22" s="6"/>
      <c r="C22" s="8"/>
    </row>
    <row r="23" spans="1:3">
      <c r="A23" s="6"/>
      <c r="C23" s="8"/>
    </row>
    <row r="24" spans="1:3">
      <c r="A24" s="6"/>
      <c r="C24" s="8"/>
    </row>
    <row r="25" spans="1:3">
      <c r="A25" s="6"/>
      <c r="C25" s="8"/>
    </row>
    <row r="26" spans="1:3">
      <c r="A26" s="6"/>
      <c r="C26" s="8"/>
    </row>
    <row r="27" spans="1:3">
      <c r="A27" s="6"/>
      <c r="C27" s="8"/>
    </row>
    <row r="28" spans="1:3">
      <c r="A28" s="6"/>
      <c r="C28" s="8"/>
    </row>
    <row r="29" spans="1:3">
      <c r="A29" s="6"/>
      <c r="C29" s="8"/>
    </row>
    <row r="30" spans="1:3">
      <c r="A30" s="6"/>
      <c r="C30" s="8"/>
    </row>
    <row r="31" spans="1:3">
      <c r="A31" s="6"/>
      <c r="C31" s="8"/>
    </row>
    <row r="32" spans="1:3">
      <c r="A32" s="6"/>
      <c r="C32" s="8"/>
    </row>
    <row r="33" spans="1:3">
      <c r="A33" s="6"/>
      <c r="C33" s="8"/>
    </row>
    <row r="34" spans="1:3">
      <c r="A34" s="6"/>
    </row>
    <row r="35" spans="1:3">
      <c r="A35" s="6"/>
    </row>
    <row r="36" spans="1:3">
      <c r="A36" s="6"/>
    </row>
    <row r="37" spans="1:3">
      <c r="A37" s="6"/>
    </row>
    <row r="38" spans="1:3">
      <c r="A38" s="6"/>
    </row>
    <row r="39" spans="1:3">
      <c r="A39" s="6"/>
    </row>
    <row r="40" spans="1:3">
      <c r="A40" s="6"/>
    </row>
    <row r="41" spans="1:3">
      <c r="A41" s="6"/>
    </row>
    <row r="42" spans="1:3">
      <c r="A42" s="6"/>
    </row>
    <row r="43" spans="1:3">
      <c r="A43" s="6"/>
    </row>
    <row r="44" spans="1:3">
      <c r="A44" s="6"/>
    </row>
    <row r="45" spans="1:3">
      <c r="A45" s="6"/>
    </row>
    <row r="46" spans="1:3">
      <c r="A46" s="6"/>
    </row>
    <row r="47" spans="1:3">
      <c r="A47" s="6"/>
    </row>
    <row r="48" spans="1:3">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row r="1442" spans="1:1">
      <c r="A1442" s="6"/>
    </row>
    <row r="1443" spans="1:1">
      <c r="A1443" s="6"/>
    </row>
    <row r="1444" spans="1:1">
      <c r="A1444" s="6"/>
    </row>
    <row r="1445" spans="1:1">
      <c r="A1445" s="6"/>
    </row>
    <row r="1446" spans="1:1">
      <c r="A1446" s="6"/>
    </row>
    <row r="1447" spans="1:1">
      <c r="A1447" s="6"/>
    </row>
    <row r="1448" spans="1:1">
      <c r="A1448" s="6"/>
    </row>
    <row r="1449" spans="1:1">
      <c r="A1449" s="6"/>
    </row>
    <row r="1450" spans="1:1">
      <c r="A1450" s="6"/>
    </row>
    <row r="1451" spans="1:1">
      <c r="A1451" s="6"/>
    </row>
    <row r="1452" spans="1:1">
      <c r="A1452" s="6"/>
    </row>
    <row r="1453" spans="1:1">
      <c r="A1453" s="6"/>
    </row>
    <row r="1454" spans="1:1">
      <c r="A1454" s="6"/>
    </row>
    <row r="1455" spans="1:1">
      <c r="A1455" s="6"/>
    </row>
    <row r="1456" spans="1:1">
      <c r="A1456" s="6"/>
    </row>
    <row r="1457" spans="1:1">
      <c r="A1457" s="6"/>
    </row>
    <row r="1458" spans="1:1">
      <c r="A1458" s="6"/>
    </row>
    <row r="1459" spans="1:1">
      <c r="A1459" s="6"/>
    </row>
    <row r="1460" spans="1:1">
      <c r="A1460" s="6"/>
    </row>
    <row r="1461" spans="1:1">
      <c r="A1461" s="6"/>
    </row>
    <row r="1462" spans="1:1">
      <c r="A1462" s="6"/>
    </row>
    <row r="1463" spans="1:1">
      <c r="A1463" s="6"/>
    </row>
    <row r="1464" spans="1:1">
      <c r="A1464" s="6"/>
    </row>
    <row r="1465" spans="1:1">
      <c r="A1465" s="6"/>
    </row>
    <row r="1466" spans="1:1">
      <c r="A1466" s="6"/>
    </row>
    <row r="1467" spans="1:1">
      <c r="A1467" s="6"/>
    </row>
    <row r="1468" spans="1:1">
      <c r="A1468" s="6"/>
    </row>
    <row r="1469" spans="1:1">
      <c r="A1469" s="6"/>
    </row>
    <row r="1470" spans="1:1">
      <c r="A1470" s="6"/>
    </row>
    <row r="1471" spans="1:1">
      <c r="A1471" s="6"/>
    </row>
    <row r="1472" spans="1:1">
      <c r="A1472" s="6"/>
    </row>
    <row r="1473" spans="1:1">
      <c r="A1473" s="6"/>
    </row>
    <row r="1474" spans="1:1">
      <c r="A1474" s="6"/>
    </row>
    <row r="1475" spans="1:1">
      <c r="A1475" s="6"/>
    </row>
    <row r="1476" spans="1:1">
      <c r="A1476" s="6"/>
    </row>
    <row r="1477" spans="1:1">
      <c r="A1477" s="6"/>
    </row>
    <row r="1478" spans="1:1">
      <c r="A1478" s="6"/>
    </row>
    <row r="1479" spans="1:1">
      <c r="A1479" s="6"/>
    </row>
    <row r="1480" spans="1:1">
      <c r="A1480" s="6"/>
    </row>
    <row r="1481" spans="1:1">
      <c r="A1481" s="6"/>
    </row>
    <row r="1482" spans="1:1">
      <c r="A1482" s="6"/>
    </row>
    <row r="1483" spans="1:1">
      <c r="A1483" s="6"/>
    </row>
    <row r="1484" spans="1:1">
      <c r="A1484" s="6"/>
    </row>
    <row r="1485" spans="1:1">
      <c r="A1485" s="6"/>
    </row>
    <row r="1486" spans="1:1">
      <c r="A1486" s="6"/>
    </row>
    <row r="1487" spans="1:1">
      <c r="A1487" s="6"/>
    </row>
    <row r="1488" spans="1:1">
      <c r="A1488" s="6"/>
    </row>
    <row r="1489" spans="1:1">
      <c r="A1489" s="6"/>
    </row>
    <row r="1490" spans="1:1">
      <c r="A1490" s="6"/>
    </row>
    <row r="1491" spans="1:1">
      <c r="A1491" s="6"/>
    </row>
    <row r="1492" spans="1:1">
      <c r="A1492" s="6"/>
    </row>
    <row r="1493" spans="1:1">
      <c r="A1493" s="6"/>
    </row>
    <row r="1494" spans="1:1">
      <c r="A1494" s="6"/>
    </row>
    <row r="1495" spans="1:1">
      <c r="A1495" s="6"/>
    </row>
    <row r="1496" spans="1:1">
      <c r="A1496" s="6"/>
    </row>
    <row r="1497" spans="1:1">
      <c r="A1497" s="6"/>
    </row>
    <row r="1498" spans="1:1">
      <c r="A1498" s="6"/>
    </row>
    <row r="1499" spans="1:1">
      <c r="A1499" s="6"/>
    </row>
    <row r="1500" spans="1:1">
      <c r="A1500" s="6"/>
    </row>
    <row r="1501" spans="1:1">
      <c r="A1501" s="6"/>
    </row>
    <row r="1502" spans="1:1">
      <c r="A1502" s="6"/>
    </row>
    <row r="1503" spans="1:1">
      <c r="A1503" s="6"/>
    </row>
    <row r="1504" spans="1:1">
      <c r="A1504" s="6"/>
    </row>
    <row r="1505" spans="1:1">
      <c r="A1505" s="6"/>
    </row>
    <row r="1506" spans="1:1">
      <c r="A1506" s="6"/>
    </row>
    <row r="1507" spans="1:1">
      <c r="A1507" s="6"/>
    </row>
    <row r="1508" spans="1:1">
      <c r="A1508" s="6"/>
    </row>
    <row r="1509" spans="1:1">
      <c r="A1509" s="6"/>
    </row>
    <row r="1510" spans="1:1">
      <c r="A1510" s="6"/>
    </row>
    <row r="1511" spans="1:1">
      <c r="A1511" s="6"/>
    </row>
    <row r="1512" spans="1:1">
      <c r="A1512" s="6"/>
    </row>
    <row r="1513" spans="1:1">
      <c r="A1513" s="6"/>
    </row>
    <row r="1514" spans="1:1">
      <c r="A1514" s="6"/>
    </row>
    <row r="1515" spans="1:1">
      <c r="A1515" s="6"/>
    </row>
    <row r="1516" spans="1:1">
      <c r="A1516" s="6"/>
    </row>
    <row r="1517" spans="1:1">
      <c r="A1517" s="6"/>
    </row>
    <row r="1518" spans="1:1">
      <c r="A1518" s="6"/>
    </row>
    <row r="1519" spans="1:1">
      <c r="A1519" s="6"/>
    </row>
    <row r="1520" spans="1:1">
      <c r="A1520" s="6"/>
    </row>
    <row r="1521" spans="1:1">
      <c r="A1521" s="6"/>
    </row>
    <row r="1522" spans="1:1">
      <c r="A1522" s="6"/>
    </row>
    <row r="1523" spans="1:1">
      <c r="A1523" s="6"/>
    </row>
    <row r="1524" spans="1:1">
      <c r="A1524" s="6"/>
    </row>
    <row r="1525" spans="1:1">
      <c r="A1525" s="6"/>
    </row>
    <row r="1526" spans="1:1">
      <c r="A1526" s="6"/>
    </row>
    <row r="1527" spans="1:1">
      <c r="A1527" s="6"/>
    </row>
    <row r="1528" spans="1:1">
      <c r="A1528" s="6"/>
    </row>
    <row r="1529" spans="1:1">
      <c r="A1529" s="6"/>
    </row>
    <row r="1530" spans="1:1">
      <c r="A1530" s="6"/>
    </row>
    <row r="1531" spans="1:1">
      <c r="A1531" s="6"/>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211E2-0071-49FC-A596-2BCEC63132A4}">
  <dimension ref="B1:C27"/>
  <sheetViews>
    <sheetView showGridLines="0" workbookViewId="0"/>
  </sheetViews>
  <sheetFormatPr defaultRowHeight="15"/>
  <cols>
    <col min="1" max="1" width="9.140625" style="6" customWidth="1"/>
    <col min="2" max="2" width="31.28515625" style="6" bestFit="1" customWidth="1"/>
    <col min="3" max="3" width="18.140625" style="6" bestFit="1" customWidth="1"/>
    <col min="4" max="16384" width="9.140625" style="6"/>
  </cols>
  <sheetData>
    <row r="1" spans="2:3" s="7" customFormat="1" ht="45" customHeight="1">
      <c r="B1" s="79" t="s">
        <v>584</v>
      </c>
    </row>
    <row r="2" spans="2:3" ht="15.75" thickBot="1">
      <c r="B2" s="3" t="s">
        <v>913</v>
      </c>
    </row>
    <row r="3" spans="2:3">
      <c r="B3" s="113" t="s">
        <v>914</v>
      </c>
      <c r="C3" s="85" t="s">
        <v>915</v>
      </c>
    </row>
    <row r="4" spans="2:3">
      <c r="B4" s="15" t="s">
        <v>916</v>
      </c>
      <c r="C4" s="48">
        <v>3</v>
      </c>
    </row>
    <row r="5" spans="2:3">
      <c r="B5" s="15" t="s">
        <v>917</v>
      </c>
      <c r="C5" s="48">
        <v>11</v>
      </c>
    </row>
    <row r="6" spans="2:3" ht="15.75" thickBot="1">
      <c r="B6" s="17" t="s">
        <v>918</v>
      </c>
      <c r="C6" s="50">
        <v>2</v>
      </c>
    </row>
    <row r="7" spans="2:3">
      <c r="B7" s="8"/>
    </row>
    <row r="8" spans="2:3">
      <c r="B8" s="8"/>
    </row>
    <row r="9" spans="2:3">
      <c r="B9" s="8"/>
    </row>
    <row r="10" spans="2:3">
      <c r="B10" s="8"/>
    </row>
    <row r="11" spans="2:3">
      <c r="B11" s="8"/>
    </row>
    <row r="12" spans="2:3">
      <c r="B12" s="8"/>
    </row>
    <row r="13" spans="2:3">
      <c r="B13" s="8"/>
    </row>
    <row r="14" spans="2:3">
      <c r="B14" s="8"/>
    </row>
    <row r="15" spans="2:3">
      <c r="B15" s="8"/>
    </row>
    <row r="16" spans="2:3">
      <c r="B16" s="8"/>
    </row>
    <row r="17" spans="2:2">
      <c r="B17" s="8"/>
    </row>
    <row r="18" spans="2:2">
      <c r="B18" s="8"/>
    </row>
    <row r="19" spans="2:2">
      <c r="B19" s="8"/>
    </row>
    <row r="20" spans="2:2">
      <c r="B20" s="8"/>
    </row>
    <row r="21" spans="2:2">
      <c r="B21" s="8"/>
    </row>
    <row r="22" spans="2:2">
      <c r="B22" s="8"/>
    </row>
    <row r="23" spans="2:2">
      <c r="B23" s="8"/>
    </row>
    <row r="24" spans="2:2">
      <c r="B24" s="8"/>
    </row>
    <row r="25" spans="2:2">
      <c r="B25" s="8"/>
    </row>
    <row r="26" spans="2:2">
      <c r="B26" s="8"/>
    </row>
    <row r="27" spans="2:2">
      <c r="B27" s="8"/>
    </row>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C9BD3-D219-46EB-933E-3AAF333DB2F1}">
  <sheetPr>
    <tabColor theme="1"/>
  </sheetPr>
  <dimension ref="A1:B1536"/>
  <sheetViews>
    <sheetView showGridLines="0" workbookViewId="0"/>
  </sheetViews>
  <sheetFormatPr defaultRowHeight="15"/>
  <cols>
    <col min="1" max="1" width="9.140625" customWidth="1"/>
    <col min="2" max="2" width="3.42578125" customWidth="1"/>
  </cols>
  <sheetData>
    <row r="1" spans="1:2" s="7" customFormat="1" ht="45" customHeight="1">
      <c r="B1" s="79" t="s">
        <v>584</v>
      </c>
    </row>
    <row r="2" spans="1:2" ht="27">
      <c r="A2" s="6"/>
      <c r="B2" s="80" t="s">
        <v>588</v>
      </c>
    </row>
    <row r="3" spans="1:2">
      <c r="A3" s="6"/>
      <c r="B3" s="82" t="str">
        <f>'Table 16'!B2</f>
        <v>Table 16: Weather All Clear Times</v>
      </c>
    </row>
    <row r="4" spans="1:2">
      <c r="A4" s="6"/>
      <c r="B4" s="82" t="str">
        <f>'Table 17'!B2</f>
        <v>Table 17: Circuits PG&amp;E was Unable to Restore within 24 Hours of the Weather All Clear</v>
      </c>
    </row>
    <row r="5" spans="1:2">
      <c r="A5" s="6"/>
      <c r="B5" s="8"/>
    </row>
    <row r="6" spans="1:2">
      <c r="A6" s="6"/>
      <c r="B6" s="8"/>
    </row>
    <row r="7" spans="1:2">
      <c r="A7" s="6"/>
      <c r="B7" s="8"/>
    </row>
    <row r="8" spans="1:2">
      <c r="A8" s="6"/>
      <c r="B8" s="8"/>
    </row>
    <row r="9" spans="1:2">
      <c r="A9" s="6"/>
      <c r="B9" s="8"/>
    </row>
    <row r="10" spans="1:2">
      <c r="A10" s="6"/>
      <c r="B10" s="8"/>
    </row>
    <row r="11" spans="1:2">
      <c r="A11" s="6"/>
      <c r="B11" s="8"/>
    </row>
    <row r="12" spans="1:2">
      <c r="A12" s="6"/>
      <c r="B12" s="8"/>
    </row>
    <row r="13" spans="1:2">
      <c r="A13" s="6"/>
      <c r="B13" s="8"/>
    </row>
    <row r="14" spans="1:2">
      <c r="A14" s="6"/>
      <c r="B14" s="8"/>
    </row>
    <row r="15" spans="1:2">
      <c r="A15" s="6"/>
      <c r="B15" s="8"/>
    </row>
    <row r="16" spans="1:2">
      <c r="A16" s="6"/>
      <c r="B16" s="8"/>
    </row>
    <row r="17" spans="1:2">
      <c r="A17" s="6"/>
      <c r="B17" s="8"/>
    </row>
    <row r="18" spans="1:2">
      <c r="A18" s="6"/>
      <c r="B18" s="8"/>
    </row>
    <row r="19" spans="1:2">
      <c r="A19" s="6"/>
      <c r="B19" s="8"/>
    </row>
    <row r="20" spans="1:2">
      <c r="A20" s="6"/>
      <c r="B20" s="8"/>
    </row>
    <row r="21" spans="1:2">
      <c r="A21" s="6"/>
      <c r="B21" s="8"/>
    </row>
    <row r="22" spans="1:2">
      <c r="A22" s="6"/>
      <c r="B22" s="8"/>
    </row>
    <row r="23" spans="1:2">
      <c r="A23" s="6"/>
      <c r="B23" s="8"/>
    </row>
    <row r="24" spans="1:2">
      <c r="A24" s="6"/>
      <c r="B24" s="8"/>
    </row>
    <row r="25" spans="1:2">
      <c r="A25" s="6"/>
      <c r="B25" s="8"/>
    </row>
    <row r="26" spans="1:2">
      <c r="A26" s="6"/>
      <c r="B26" s="8"/>
    </row>
    <row r="27" spans="1:2">
      <c r="A27" s="6"/>
      <c r="B27" s="8"/>
    </row>
    <row r="28" spans="1:2">
      <c r="A28" s="6"/>
      <c r="B28" s="8"/>
    </row>
    <row r="29" spans="1:2">
      <c r="A29" s="6"/>
      <c r="B29" s="8"/>
    </row>
    <row r="30" spans="1:2">
      <c r="A30" s="6"/>
      <c r="B30" s="8"/>
    </row>
    <row r="31" spans="1:2">
      <c r="A31" s="6"/>
      <c r="B31" s="8"/>
    </row>
    <row r="32" spans="1:2">
      <c r="A32" s="6"/>
      <c r="B32" s="8"/>
    </row>
    <row r="33" spans="1:2">
      <c r="A33" s="6"/>
      <c r="B33" s="8"/>
    </row>
    <row r="34" spans="1:2">
      <c r="A34" s="6"/>
    </row>
    <row r="35" spans="1:2">
      <c r="A35" s="6"/>
    </row>
    <row r="36" spans="1:2">
      <c r="A36" s="6"/>
    </row>
    <row r="37" spans="1:2">
      <c r="A37" s="6"/>
    </row>
    <row r="38" spans="1:2">
      <c r="A38" s="6"/>
    </row>
    <row r="39" spans="1:2">
      <c r="A39" s="6"/>
    </row>
    <row r="40" spans="1:2">
      <c r="A40" s="6"/>
    </row>
    <row r="41" spans="1:2">
      <c r="A41" s="6"/>
    </row>
    <row r="42" spans="1:2">
      <c r="A42" s="6"/>
    </row>
    <row r="43" spans="1:2">
      <c r="A43" s="6"/>
    </row>
    <row r="44" spans="1:2">
      <c r="A44" s="6"/>
    </row>
    <row r="45" spans="1:2">
      <c r="A45" s="6"/>
    </row>
    <row r="46" spans="1:2">
      <c r="A46" s="6"/>
    </row>
    <row r="47" spans="1:2">
      <c r="A47" s="6"/>
    </row>
    <row r="48" spans="1:2">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row r="1442" spans="1:1">
      <c r="A1442" s="6"/>
    </row>
    <row r="1443" spans="1:1">
      <c r="A1443" s="6"/>
    </row>
    <row r="1444" spans="1:1">
      <c r="A1444" s="6"/>
    </row>
    <row r="1445" spans="1:1">
      <c r="A1445" s="6"/>
    </row>
    <row r="1446" spans="1:1">
      <c r="A1446" s="6"/>
    </row>
    <row r="1447" spans="1:1">
      <c r="A1447" s="6"/>
    </row>
    <row r="1448" spans="1:1">
      <c r="A1448" s="6"/>
    </row>
    <row r="1449" spans="1:1">
      <c r="A1449" s="6"/>
    </row>
    <row r="1450" spans="1:1">
      <c r="A1450" s="6"/>
    </row>
    <row r="1451" spans="1:1">
      <c r="A1451" s="6"/>
    </row>
    <row r="1452" spans="1:1">
      <c r="A1452" s="6"/>
    </row>
    <row r="1453" spans="1:1">
      <c r="A1453" s="6"/>
    </row>
    <row r="1454" spans="1:1">
      <c r="A1454" s="6"/>
    </row>
    <row r="1455" spans="1:1">
      <c r="A1455" s="6"/>
    </row>
    <row r="1456" spans="1:1">
      <c r="A1456" s="6"/>
    </row>
    <row r="1457" spans="1:1">
      <c r="A1457" s="6"/>
    </row>
    <row r="1458" spans="1:1">
      <c r="A1458" s="6"/>
    </row>
    <row r="1459" spans="1:1">
      <c r="A1459" s="6"/>
    </row>
    <row r="1460" spans="1:1">
      <c r="A1460" s="6"/>
    </row>
    <row r="1461" spans="1:1">
      <c r="A1461" s="6"/>
    </row>
    <row r="1462" spans="1:1">
      <c r="A1462" s="6"/>
    </row>
    <row r="1463" spans="1:1">
      <c r="A1463" s="6"/>
    </row>
    <row r="1464" spans="1:1">
      <c r="A1464" s="6"/>
    </row>
    <row r="1465" spans="1:1">
      <c r="A1465" s="6"/>
    </row>
    <row r="1466" spans="1:1">
      <c r="A1466" s="6"/>
    </row>
    <row r="1467" spans="1:1">
      <c r="A1467" s="6"/>
    </row>
    <row r="1468" spans="1:1">
      <c r="A1468" s="6"/>
    </row>
    <row r="1469" spans="1:1">
      <c r="A1469" s="6"/>
    </row>
    <row r="1470" spans="1:1">
      <c r="A1470" s="6"/>
    </row>
    <row r="1471" spans="1:1">
      <c r="A1471" s="6"/>
    </row>
    <row r="1472" spans="1:1">
      <c r="A1472" s="6"/>
    </row>
    <row r="1473" spans="1:1">
      <c r="A1473" s="6"/>
    </row>
    <row r="1474" spans="1:1">
      <c r="A1474" s="6"/>
    </row>
    <row r="1475" spans="1:1">
      <c r="A1475" s="6"/>
    </row>
    <row r="1476" spans="1:1">
      <c r="A1476" s="6"/>
    </row>
    <row r="1477" spans="1:1">
      <c r="A1477" s="6"/>
    </row>
    <row r="1478" spans="1:1">
      <c r="A1478" s="6"/>
    </row>
    <row r="1479" spans="1:1">
      <c r="A1479" s="6"/>
    </row>
    <row r="1480" spans="1:1">
      <c r="A1480" s="6"/>
    </row>
    <row r="1481" spans="1:1">
      <c r="A1481" s="6"/>
    </row>
    <row r="1482" spans="1:1">
      <c r="A1482" s="6"/>
    </row>
    <row r="1483" spans="1:1">
      <c r="A1483" s="6"/>
    </row>
    <row r="1484" spans="1:1">
      <c r="A1484" s="6"/>
    </row>
    <row r="1485" spans="1:1">
      <c r="A1485" s="6"/>
    </row>
    <row r="1486" spans="1:1">
      <c r="A1486" s="6"/>
    </row>
    <row r="1487" spans="1:1">
      <c r="A1487" s="6"/>
    </row>
    <row r="1488" spans="1:1">
      <c r="A1488" s="6"/>
    </row>
    <row r="1489" spans="1:1">
      <c r="A1489" s="6"/>
    </row>
    <row r="1490" spans="1:1">
      <c r="A1490" s="6"/>
    </row>
    <row r="1491" spans="1:1">
      <c r="A1491" s="6"/>
    </row>
    <row r="1492" spans="1:1">
      <c r="A1492" s="6"/>
    </row>
    <row r="1493" spans="1:1">
      <c r="A1493" s="6"/>
    </row>
    <row r="1494" spans="1:1">
      <c r="A1494" s="6"/>
    </row>
    <row r="1495" spans="1:1">
      <c r="A1495" s="6"/>
    </row>
    <row r="1496" spans="1:1">
      <c r="A1496" s="6"/>
    </row>
    <row r="1497" spans="1:1">
      <c r="A1497" s="6"/>
    </row>
    <row r="1498" spans="1:1">
      <c r="A1498" s="6"/>
    </row>
    <row r="1499" spans="1:1">
      <c r="A1499" s="6"/>
    </row>
    <row r="1500" spans="1:1">
      <c r="A1500" s="6"/>
    </row>
    <row r="1501" spans="1:1">
      <c r="A1501" s="6"/>
    </row>
    <row r="1502" spans="1:1">
      <c r="A1502" s="6"/>
    </row>
    <row r="1503" spans="1:1">
      <c r="A1503" s="6"/>
    </row>
    <row r="1504" spans="1:1">
      <c r="A1504" s="6"/>
    </row>
    <row r="1505" spans="1:1">
      <c r="A1505" s="6"/>
    </row>
    <row r="1506" spans="1:1">
      <c r="A1506" s="6"/>
    </row>
    <row r="1507" spans="1:1">
      <c r="A1507" s="6"/>
    </row>
    <row r="1508" spans="1:1">
      <c r="A1508" s="6"/>
    </row>
    <row r="1509" spans="1:1">
      <c r="A1509" s="6"/>
    </row>
    <row r="1510" spans="1:1">
      <c r="A1510" s="6"/>
    </row>
    <row r="1511" spans="1:1">
      <c r="A1511" s="6"/>
    </row>
    <row r="1512" spans="1:1">
      <c r="A1512" s="6"/>
    </row>
    <row r="1513" spans="1:1">
      <c r="A1513" s="6"/>
    </row>
    <row r="1514" spans="1:1">
      <c r="A1514" s="6"/>
    </row>
    <row r="1515" spans="1:1">
      <c r="A1515" s="6"/>
    </row>
    <row r="1516" spans="1:1">
      <c r="A1516" s="6"/>
    </row>
    <row r="1517" spans="1:1">
      <c r="A1517" s="6"/>
    </row>
    <row r="1518" spans="1:1">
      <c r="A1518" s="6"/>
    </row>
    <row r="1519" spans="1:1">
      <c r="A1519" s="6"/>
    </row>
    <row r="1520" spans="1:1">
      <c r="A1520" s="6"/>
    </row>
    <row r="1521" spans="1:1">
      <c r="A1521" s="6"/>
    </row>
    <row r="1522" spans="1:1">
      <c r="A1522" s="6"/>
    </row>
    <row r="1523" spans="1:1">
      <c r="A1523" s="6"/>
    </row>
    <row r="1524" spans="1:1">
      <c r="A1524" s="6"/>
    </row>
    <row r="1525" spans="1:1">
      <c r="A1525" s="6"/>
    </row>
    <row r="1526" spans="1:1">
      <c r="A1526" s="6"/>
    </row>
    <row r="1527" spans="1:1">
      <c r="A1527" s="6"/>
    </row>
    <row r="1528" spans="1:1">
      <c r="A1528" s="6"/>
    </row>
    <row r="1529" spans="1:1">
      <c r="A1529" s="6"/>
    </row>
    <row r="1530" spans="1:1">
      <c r="A1530" s="6"/>
    </row>
    <row r="1531" spans="1:1">
      <c r="A1531" s="6"/>
    </row>
    <row r="1532" spans="1:1">
      <c r="A1532" s="6"/>
    </row>
    <row r="1533" spans="1:1">
      <c r="A1533" s="6"/>
    </row>
    <row r="1534" spans="1:1">
      <c r="A1534" s="6"/>
    </row>
    <row r="1535" spans="1:1">
      <c r="A1535" s="6"/>
    </row>
    <row r="1536" spans="1:1">
      <c r="A1536" s="6"/>
    </row>
  </sheetData>
  <hyperlinks>
    <hyperlink ref="B3" location="'Table 16'!A1" display="'Table 16'!A1" xr:uid="{3D4C3696-2400-4FFD-AD4B-6902119DE1F5}"/>
    <hyperlink ref="B4" location="'Table 17'!A1" display="'Table 17'!A1" xr:uid="{94190265-993C-4084-94A9-01605404BD96}"/>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3601E-0B7C-4C33-9A98-59225C699FCA}">
  <dimension ref="A1:C1536"/>
  <sheetViews>
    <sheetView showGridLines="0" workbookViewId="0"/>
  </sheetViews>
  <sheetFormatPr defaultRowHeight="15"/>
  <cols>
    <col min="1" max="1" width="9.140625" customWidth="1"/>
    <col min="2" max="2" width="53.7109375" bestFit="1" customWidth="1"/>
    <col min="3" max="3" width="18.42578125" bestFit="1" customWidth="1"/>
  </cols>
  <sheetData>
    <row r="1" spans="1:3" s="7" customFormat="1" ht="45" customHeight="1">
      <c r="B1" s="79" t="s">
        <v>584</v>
      </c>
    </row>
    <row r="2" spans="1:3" ht="15.75" thickBot="1">
      <c r="A2" s="6"/>
      <c r="B2" s="5" t="s">
        <v>688</v>
      </c>
      <c r="C2" s="4"/>
    </row>
    <row r="3" spans="1:3" ht="31.5" customHeight="1">
      <c r="A3" s="6"/>
      <c r="B3" s="20" t="s">
        <v>685</v>
      </c>
      <c r="C3" s="21" t="s">
        <v>686</v>
      </c>
    </row>
    <row r="4" spans="1:3">
      <c r="A4" s="6"/>
      <c r="B4" s="43" t="s">
        <v>238</v>
      </c>
      <c r="C4" s="48" t="s">
        <v>687</v>
      </c>
    </row>
    <row r="5" spans="1:3" ht="15.75" customHeight="1">
      <c r="A5" s="6"/>
      <c r="B5" s="42" t="s">
        <v>239</v>
      </c>
      <c r="C5" s="48" t="s">
        <v>240</v>
      </c>
    </row>
    <row r="6" spans="1:3">
      <c r="A6" s="6"/>
      <c r="B6" s="42" t="s">
        <v>241</v>
      </c>
      <c r="C6" s="48" t="s">
        <v>242</v>
      </c>
    </row>
    <row r="7" spans="1:3">
      <c r="A7" s="6"/>
      <c r="B7" s="42" t="s">
        <v>243</v>
      </c>
      <c r="C7" s="48" t="s">
        <v>244</v>
      </c>
    </row>
    <row r="8" spans="1:3">
      <c r="A8" s="6"/>
      <c r="B8" s="42" t="s">
        <v>245</v>
      </c>
      <c r="C8" s="48" t="s">
        <v>246</v>
      </c>
    </row>
    <row r="9" spans="1:3">
      <c r="A9" s="6"/>
      <c r="B9" s="42" t="s">
        <v>247</v>
      </c>
      <c r="C9" s="48" t="s">
        <v>248</v>
      </c>
    </row>
    <row r="10" spans="1:3">
      <c r="A10" s="6"/>
      <c r="B10" s="42" t="s">
        <v>249</v>
      </c>
      <c r="C10" s="48" t="s">
        <v>250</v>
      </c>
    </row>
    <row r="11" spans="1:3">
      <c r="A11" s="6"/>
      <c r="B11" s="42" t="s">
        <v>251</v>
      </c>
      <c r="C11" s="48" t="s">
        <v>252</v>
      </c>
    </row>
    <row r="12" spans="1:3">
      <c r="A12" s="6"/>
      <c r="B12" s="42" t="s">
        <v>253</v>
      </c>
      <c r="C12" s="48" t="s">
        <v>254</v>
      </c>
    </row>
    <row r="13" spans="1:3" ht="15.75" thickBot="1">
      <c r="A13" s="6"/>
      <c r="B13" s="49" t="s">
        <v>255</v>
      </c>
      <c r="C13" s="50" t="s">
        <v>256</v>
      </c>
    </row>
    <row r="14" spans="1:3">
      <c r="A14" s="6"/>
      <c r="B14" s="1"/>
    </row>
    <row r="15" spans="1:3">
      <c r="A15" s="6"/>
      <c r="B15" s="8"/>
    </row>
    <row r="16" spans="1:3">
      <c r="A16" s="6"/>
      <c r="B16" s="8"/>
    </row>
    <row r="17" spans="1:2">
      <c r="A17" s="6"/>
      <c r="B17" s="8"/>
    </row>
    <row r="18" spans="1:2">
      <c r="A18" s="6"/>
      <c r="B18" s="8"/>
    </row>
    <row r="19" spans="1:2">
      <c r="A19" s="6"/>
      <c r="B19" s="8"/>
    </row>
    <row r="20" spans="1:2">
      <c r="A20" s="6"/>
      <c r="B20" s="8"/>
    </row>
    <row r="21" spans="1:2">
      <c r="A21" s="6"/>
      <c r="B21" s="8"/>
    </row>
    <row r="22" spans="1:2">
      <c r="A22" s="6"/>
      <c r="B22" s="8"/>
    </row>
    <row r="23" spans="1:2">
      <c r="A23" s="6"/>
      <c r="B23" s="8"/>
    </row>
    <row r="24" spans="1:2">
      <c r="A24" s="6"/>
      <c r="B24" s="8"/>
    </row>
    <row r="25" spans="1:2">
      <c r="A25" s="6"/>
      <c r="B25" s="8"/>
    </row>
    <row r="26" spans="1:2">
      <c r="A26" s="6"/>
      <c r="B26" s="8"/>
    </row>
    <row r="27" spans="1:2">
      <c r="A27" s="6"/>
      <c r="B27" s="8"/>
    </row>
    <row r="28" spans="1:2">
      <c r="A28" s="6"/>
      <c r="B28" s="8"/>
    </row>
    <row r="29" spans="1:2">
      <c r="A29" s="6"/>
      <c r="B29" s="8"/>
    </row>
    <row r="30" spans="1:2">
      <c r="A30" s="6"/>
      <c r="B30" s="8"/>
    </row>
    <row r="31" spans="1:2">
      <c r="A31" s="6"/>
      <c r="B31" s="8"/>
    </row>
    <row r="32" spans="1:2">
      <c r="A32" s="6"/>
      <c r="B32" s="8"/>
    </row>
    <row r="33" spans="1:2">
      <c r="A33" s="6"/>
      <c r="B33" s="8"/>
    </row>
    <row r="34" spans="1:2">
      <c r="A34" s="6"/>
    </row>
    <row r="35" spans="1:2">
      <c r="A35" s="6"/>
    </row>
    <row r="36" spans="1:2">
      <c r="A36" s="6"/>
    </row>
    <row r="37" spans="1:2">
      <c r="A37" s="6"/>
    </row>
    <row r="38" spans="1:2">
      <c r="A38" s="6"/>
    </row>
    <row r="39" spans="1:2">
      <c r="A39" s="6"/>
    </row>
    <row r="40" spans="1:2">
      <c r="A40" s="6"/>
    </row>
    <row r="41" spans="1:2">
      <c r="A41" s="6"/>
    </row>
    <row r="42" spans="1:2">
      <c r="A42" s="6"/>
    </row>
    <row r="43" spans="1:2">
      <c r="A43" s="6"/>
    </row>
    <row r="44" spans="1:2">
      <c r="A44" s="6"/>
    </row>
    <row r="45" spans="1:2">
      <c r="A45" s="6"/>
    </row>
    <row r="46" spans="1:2">
      <c r="A46" s="6"/>
    </row>
    <row r="47" spans="1:2">
      <c r="A47" s="6"/>
    </row>
    <row r="48" spans="1:2">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row r="1442" spans="1:1">
      <c r="A1442" s="6"/>
    </row>
    <row r="1443" spans="1:1">
      <c r="A1443" s="6"/>
    </row>
    <row r="1444" spans="1:1">
      <c r="A1444" s="6"/>
    </row>
    <row r="1445" spans="1:1">
      <c r="A1445" s="6"/>
    </row>
    <row r="1446" spans="1:1">
      <c r="A1446" s="6"/>
    </row>
    <row r="1447" spans="1:1">
      <c r="A1447" s="6"/>
    </row>
    <row r="1448" spans="1:1">
      <c r="A1448" s="6"/>
    </row>
    <row r="1449" spans="1:1">
      <c r="A1449" s="6"/>
    </row>
    <row r="1450" spans="1:1">
      <c r="A1450" s="6"/>
    </row>
    <row r="1451" spans="1:1">
      <c r="A1451" s="6"/>
    </row>
    <row r="1452" spans="1:1">
      <c r="A1452" s="6"/>
    </row>
    <row r="1453" spans="1:1">
      <c r="A1453" s="6"/>
    </row>
    <row r="1454" spans="1:1">
      <c r="A1454" s="6"/>
    </row>
    <row r="1455" spans="1:1">
      <c r="A1455" s="6"/>
    </row>
    <row r="1456" spans="1:1">
      <c r="A1456" s="6"/>
    </row>
    <row r="1457" spans="1:1">
      <c r="A1457" s="6"/>
    </row>
    <row r="1458" spans="1:1">
      <c r="A1458" s="6"/>
    </row>
    <row r="1459" spans="1:1">
      <c r="A1459" s="6"/>
    </row>
    <row r="1460" spans="1:1">
      <c r="A1460" s="6"/>
    </row>
    <row r="1461" spans="1:1">
      <c r="A1461" s="6"/>
    </row>
    <row r="1462" spans="1:1">
      <c r="A1462" s="6"/>
    </row>
    <row r="1463" spans="1:1">
      <c r="A1463" s="6"/>
    </row>
    <row r="1464" spans="1:1">
      <c r="A1464" s="6"/>
    </row>
    <row r="1465" spans="1:1">
      <c r="A1465" s="6"/>
    </row>
    <row r="1466" spans="1:1">
      <c r="A1466" s="6"/>
    </row>
    <row r="1467" spans="1:1">
      <c r="A1467" s="6"/>
    </row>
    <row r="1468" spans="1:1">
      <c r="A1468" s="6"/>
    </row>
    <row r="1469" spans="1:1">
      <c r="A1469" s="6"/>
    </row>
    <row r="1470" spans="1:1">
      <c r="A1470" s="6"/>
    </row>
    <row r="1471" spans="1:1">
      <c r="A1471" s="6"/>
    </row>
    <row r="1472" spans="1:1">
      <c r="A1472" s="6"/>
    </row>
    <row r="1473" spans="1:1">
      <c r="A1473" s="6"/>
    </row>
    <row r="1474" spans="1:1">
      <c r="A1474" s="6"/>
    </row>
    <row r="1475" spans="1:1">
      <c r="A1475" s="6"/>
    </row>
    <row r="1476" spans="1:1">
      <c r="A1476" s="6"/>
    </row>
    <row r="1477" spans="1:1">
      <c r="A1477" s="6"/>
    </row>
    <row r="1478" spans="1:1">
      <c r="A1478" s="6"/>
    </row>
    <row r="1479" spans="1:1">
      <c r="A1479" s="6"/>
    </row>
    <row r="1480" spans="1:1">
      <c r="A1480" s="6"/>
    </row>
    <row r="1481" spans="1:1">
      <c r="A1481" s="6"/>
    </row>
    <row r="1482" spans="1:1">
      <c r="A1482" s="6"/>
    </row>
    <row r="1483" spans="1:1">
      <c r="A1483" s="6"/>
    </row>
    <row r="1484" spans="1:1">
      <c r="A1484" s="6"/>
    </row>
    <row r="1485" spans="1:1">
      <c r="A1485" s="6"/>
    </row>
    <row r="1486" spans="1:1">
      <c r="A1486" s="6"/>
    </row>
    <row r="1487" spans="1:1">
      <c r="A1487" s="6"/>
    </row>
    <row r="1488" spans="1:1">
      <c r="A1488" s="6"/>
    </row>
    <row r="1489" spans="1:1">
      <c r="A1489" s="6"/>
    </row>
    <row r="1490" spans="1:1">
      <c r="A1490" s="6"/>
    </row>
    <row r="1491" spans="1:1">
      <c r="A1491" s="6"/>
    </row>
    <row r="1492" spans="1:1">
      <c r="A1492" s="6"/>
    </row>
    <row r="1493" spans="1:1">
      <c r="A1493" s="6"/>
    </row>
    <row r="1494" spans="1:1">
      <c r="A1494" s="6"/>
    </row>
    <row r="1495" spans="1:1">
      <c r="A1495" s="6"/>
    </row>
    <row r="1496" spans="1:1">
      <c r="A1496" s="6"/>
    </row>
    <row r="1497" spans="1:1">
      <c r="A1497" s="6"/>
    </row>
    <row r="1498" spans="1:1">
      <c r="A1498" s="6"/>
    </row>
    <row r="1499" spans="1:1">
      <c r="A1499" s="6"/>
    </row>
    <row r="1500" spans="1:1">
      <c r="A1500" s="6"/>
    </row>
    <row r="1501" spans="1:1">
      <c r="A1501" s="6"/>
    </row>
    <row r="1502" spans="1:1">
      <c r="A1502" s="6"/>
    </row>
    <row r="1503" spans="1:1">
      <c r="A1503" s="6"/>
    </row>
    <row r="1504" spans="1:1">
      <c r="A1504" s="6"/>
    </row>
    <row r="1505" spans="1:1">
      <c r="A1505" s="6"/>
    </row>
    <row r="1506" spans="1:1">
      <c r="A1506" s="6"/>
    </row>
    <row r="1507" spans="1:1">
      <c r="A1507" s="6"/>
    </row>
    <row r="1508" spans="1:1">
      <c r="A1508" s="6"/>
    </row>
    <row r="1509" spans="1:1">
      <c r="A1509" s="6"/>
    </row>
    <row r="1510" spans="1:1">
      <c r="A1510" s="6"/>
    </row>
    <row r="1511" spans="1:1">
      <c r="A1511" s="6"/>
    </row>
    <row r="1512" spans="1:1">
      <c r="A1512" s="6"/>
    </row>
    <row r="1513" spans="1:1">
      <c r="A1513" s="6"/>
    </row>
    <row r="1514" spans="1:1">
      <c r="A1514" s="6"/>
    </row>
    <row r="1515" spans="1:1">
      <c r="A1515" s="6"/>
    </row>
    <row r="1516" spans="1:1">
      <c r="A1516" s="6"/>
    </row>
    <row r="1517" spans="1:1">
      <c r="A1517" s="6"/>
    </row>
    <row r="1518" spans="1:1">
      <c r="A1518" s="6"/>
    </row>
    <row r="1519" spans="1:1">
      <c r="A1519" s="6"/>
    </row>
    <row r="1520" spans="1:1">
      <c r="A1520" s="6"/>
    </row>
    <row r="1521" spans="1:1">
      <c r="A1521" s="6"/>
    </row>
    <row r="1522" spans="1:1">
      <c r="A1522" s="6"/>
    </row>
    <row r="1523" spans="1:1">
      <c r="A1523" s="6"/>
    </row>
    <row r="1524" spans="1:1">
      <c r="A1524" s="6"/>
    </row>
    <row r="1525" spans="1:1">
      <c r="A1525" s="6"/>
    </row>
    <row r="1526" spans="1:1">
      <c r="A1526" s="6"/>
    </row>
    <row r="1527" spans="1:1">
      <c r="A1527" s="6"/>
    </row>
    <row r="1528" spans="1:1">
      <c r="A1528" s="6"/>
    </row>
    <row r="1529" spans="1:1">
      <c r="A1529" s="6"/>
    </row>
    <row r="1530" spans="1:1">
      <c r="A1530" s="6"/>
    </row>
    <row r="1531" spans="1:1">
      <c r="A1531" s="6"/>
    </row>
    <row r="1532" spans="1:1">
      <c r="A1532" s="6"/>
    </row>
    <row r="1533" spans="1:1">
      <c r="A1533" s="6"/>
    </row>
    <row r="1534" spans="1:1">
      <c r="A1534" s="6"/>
    </row>
    <row r="1535" spans="1:1">
      <c r="A1535" s="6"/>
    </row>
    <row r="1536" spans="1:1">
      <c r="A1536" s="6"/>
    </row>
  </sheetData>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F373C-1DB5-4A2B-9F46-864EE9470CFD}">
  <dimension ref="A1:C1536"/>
  <sheetViews>
    <sheetView showGridLines="0" workbookViewId="0"/>
  </sheetViews>
  <sheetFormatPr defaultRowHeight="15"/>
  <cols>
    <col min="1" max="1" width="9.140625" customWidth="1"/>
    <col min="2" max="2" width="15.5703125" bestFit="1" customWidth="1"/>
    <col min="3" max="3" width="126.5703125" bestFit="1" customWidth="1"/>
  </cols>
  <sheetData>
    <row r="1" spans="1:3" s="7" customFormat="1" ht="45" customHeight="1">
      <c r="B1" s="79" t="s">
        <v>584</v>
      </c>
    </row>
    <row r="2" spans="1:3" ht="15.75" thickBot="1">
      <c r="A2" s="6"/>
      <c r="B2" s="5" t="s">
        <v>692</v>
      </c>
    </row>
    <row r="3" spans="1:3">
      <c r="A3" s="6"/>
      <c r="B3" s="28" t="s">
        <v>19</v>
      </c>
      <c r="C3" s="29" t="s">
        <v>20</v>
      </c>
    </row>
    <row r="4" spans="1:3" ht="15.75" customHeight="1">
      <c r="A4" s="6"/>
      <c r="B4" s="43" t="s">
        <v>257</v>
      </c>
      <c r="C4" s="44" t="s">
        <v>689</v>
      </c>
    </row>
    <row r="5" spans="1:3" ht="15.75" customHeight="1">
      <c r="A5" s="6"/>
      <c r="B5" s="43" t="s">
        <v>258</v>
      </c>
      <c r="C5" s="44" t="s">
        <v>689</v>
      </c>
    </row>
    <row r="6" spans="1:3" ht="15.75" customHeight="1">
      <c r="A6" s="6"/>
      <c r="B6" s="43" t="s">
        <v>259</v>
      </c>
      <c r="C6" s="44" t="s">
        <v>689</v>
      </c>
    </row>
    <row r="7" spans="1:3" ht="33.75" customHeight="1">
      <c r="A7" s="6"/>
      <c r="B7" s="43" t="s">
        <v>260</v>
      </c>
      <c r="C7" s="126" t="s">
        <v>1086</v>
      </c>
    </row>
    <row r="8" spans="1:3" ht="15.75" customHeight="1">
      <c r="A8" s="6"/>
      <c r="B8" s="43" t="s">
        <v>261</v>
      </c>
      <c r="C8" s="44" t="s">
        <v>690</v>
      </c>
    </row>
    <row r="9" spans="1:3" ht="15.75" customHeight="1" thickBot="1">
      <c r="A9" s="6"/>
      <c r="B9" s="45" t="s">
        <v>38</v>
      </c>
      <c r="C9" s="46" t="s">
        <v>262</v>
      </c>
    </row>
    <row r="10" spans="1:3">
      <c r="A10" s="6"/>
      <c r="B10" s="8"/>
    </row>
    <row r="11" spans="1:3">
      <c r="A11" s="6"/>
      <c r="B11" s="8"/>
    </row>
    <row r="12" spans="1:3">
      <c r="A12" s="6"/>
      <c r="B12" s="69" t="s">
        <v>691</v>
      </c>
    </row>
    <row r="13" spans="1:3">
      <c r="A13" s="6"/>
      <c r="B13" s="8"/>
    </row>
    <row r="14" spans="1:3">
      <c r="A14" s="6"/>
      <c r="B14" s="8"/>
    </row>
    <row r="15" spans="1:3">
      <c r="A15" s="6"/>
      <c r="B15" s="8"/>
    </row>
    <row r="16" spans="1:3">
      <c r="A16" s="6"/>
      <c r="B16" s="8"/>
    </row>
    <row r="17" spans="1:2">
      <c r="A17" s="6"/>
      <c r="B17" s="8"/>
    </row>
    <row r="18" spans="1:2">
      <c r="A18" s="6"/>
      <c r="B18" s="8"/>
    </row>
    <row r="19" spans="1:2">
      <c r="A19" s="6"/>
      <c r="B19" s="8"/>
    </row>
    <row r="20" spans="1:2">
      <c r="A20" s="6"/>
      <c r="B20" s="8"/>
    </row>
    <row r="21" spans="1:2">
      <c r="A21" s="6"/>
      <c r="B21" s="8"/>
    </row>
    <row r="22" spans="1:2">
      <c r="A22" s="6"/>
      <c r="B22" s="8"/>
    </row>
    <row r="23" spans="1:2">
      <c r="A23" s="6"/>
      <c r="B23" s="8"/>
    </row>
    <row r="24" spans="1:2">
      <c r="A24" s="6"/>
      <c r="B24" s="8"/>
    </row>
    <row r="25" spans="1:2">
      <c r="A25" s="6"/>
      <c r="B25" s="8"/>
    </row>
    <row r="26" spans="1:2">
      <c r="A26" s="6"/>
      <c r="B26" s="8"/>
    </row>
    <row r="27" spans="1:2">
      <c r="A27" s="6"/>
      <c r="B27" s="8"/>
    </row>
    <row r="28" spans="1:2">
      <c r="A28" s="6"/>
      <c r="B28" s="8"/>
    </row>
    <row r="29" spans="1:2">
      <c r="A29" s="6"/>
      <c r="B29" s="8"/>
    </row>
    <row r="30" spans="1:2">
      <c r="A30" s="6"/>
      <c r="B30" s="8"/>
    </row>
    <row r="31" spans="1:2">
      <c r="A31" s="6"/>
      <c r="B31" s="8"/>
    </row>
    <row r="32" spans="1:2">
      <c r="A32" s="6"/>
      <c r="B32" s="8"/>
    </row>
    <row r="33" spans="1:2">
      <c r="A33" s="6"/>
      <c r="B33" s="8"/>
    </row>
    <row r="34" spans="1:2">
      <c r="A34" s="6"/>
    </row>
    <row r="35" spans="1:2">
      <c r="A35" s="6"/>
    </row>
    <row r="36" spans="1:2">
      <c r="A36" s="6"/>
    </row>
    <row r="37" spans="1:2">
      <c r="A37" s="6"/>
    </row>
    <row r="38" spans="1:2">
      <c r="A38" s="6"/>
    </row>
    <row r="39" spans="1:2">
      <c r="A39" s="6"/>
    </row>
    <row r="40" spans="1:2">
      <c r="A40" s="6"/>
    </row>
    <row r="41" spans="1:2">
      <c r="A41" s="6"/>
    </row>
    <row r="42" spans="1:2">
      <c r="A42" s="6"/>
    </row>
    <row r="43" spans="1:2">
      <c r="A43" s="6"/>
    </row>
    <row r="44" spans="1:2">
      <c r="A44" s="6"/>
    </row>
    <row r="45" spans="1:2">
      <c r="A45" s="6"/>
    </row>
    <row r="46" spans="1:2">
      <c r="A46" s="6"/>
    </row>
    <row r="47" spans="1:2">
      <c r="A47" s="6"/>
    </row>
    <row r="48" spans="1:2">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row r="1442" spans="1:1">
      <c r="A1442" s="6"/>
    </row>
    <row r="1443" spans="1:1">
      <c r="A1443" s="6"/>
    </row>
    <row r="1444" spans="1:1">
      <c r="A1444" s="6"/>
    </row>
    <row r="1445" spans="1:1">
      <c r="A1445" s="6"/>
    </row>
    <row r="1446" spans="1:1">
      <c r="A1446" s="6"/>
    </row>
    <row r="1447" spans="1:1">
      <c r="A1447" s="6"/>
    </row>
    <row r="1448" spans="1:1">
      <c r="A1448" s="6"/>
    </row>
    <row r="1449" spans="1:1">
      <c r="A1449" s="6"/>
    </row>
    <row r="1450" spans="1:1">
      <c r="A1450" s="6"/>
    </row>
    <row r="1451" spans="1:1">
      <c r="A1451" s="6"/>
    </row>
    <row r="1452" spans="1:1">
      <c r="A1452" s="6"/>
    </row>
    <row r="1453" spans="1:1">
      <c r="A1453" s="6"/>
    </row>
    <row r="1454" spans="1:1">
      <c r="A1454" s="6"/>
    </row>
    <row r="1455" spans="1:1">
      <c r="A1455" s="6"/>
    </row>
    <row r="1456" spans="1:1">
      <c r="A1456" s="6"/>
    </row>
    <row r="1457" spans="1:1">
      <c r="A1457" s="6"/>
    </row>
    <row r="1458" spans="1:1">
      <c r="A1458" s="6"/>
    </row>
    <row r="1459" spans="1:1">
      <c r="A1459" s="6"/>
    </row>
    <row r="1460" spans="1:1">
      <c r="A1460" s="6"/>
    </row>
    <row r="1461" spans="1:1">
      <c r="A1461" s="6"/>
    </row>
    <row r="1462" spans="1:1">
      <c r="A1462" s="6"/>
    </row>
    <row r="1463" spans="1:1">
      <c r="A1463" s="6"/>
    </row>
    <row r="1464" spans="1:1">
      <c r="A1464" s="6"/>
    </row>
    <row r="1465" spans="1:1">
      <c r="A1465" s="6"/>
    </row>
    <row r="1466" spans="1:1">
      <c r="A1466" s="6"/>
    </row>
    <row r="1467" spans="1:1">
      <c r="A1467" s="6"/>
    </row>
    <row r="1468" spans="1:1">
      <c r="A1468" s="6"/>
    </row>
    <row r="1469" spans="1:1">
      <c r="A1469" s="6"/>
    </row>
    <row r="1470" spans="1:1">
      <c r="A1470" s="6"/>
    </row>
    <row r="1471" spans="1:1">
      <c r="A1471" s="6"/>
    </row>
    <row r="1472" spans="1:1">
      <c r="A1472" s="6"/>
    </row>
    <row r="1473" spans="1:1">
      <c r="A1473" s="6"/>
    </row>
    <row r="1474" spans="1:1">
      <c r="A1474" s="6"/>
    </row>
    <row r="1475" spans="1:1">
      <c r="A1475" s="6"/>
    </row>
    <row r="1476" spans="1:1">
      <c r="A1476" s="6"/>
    </row>
    <row r="1477" spans="1:1">
      <c r="A1477" s="6"/>
    </row>
    <row r="1478" spans="1:1">
      <c r="A1478" s="6"/>
    </row>
    <row r="1479" spans="1:1">
      <c r="A1479" s="6"/>
    </row>
    <row r="1480" spans="1:1">
      <c r="A1480" s="6"/>
    </row>
    <row r="1481" spans="1:1">
      <c r="A1481" s="6"/>
    </row>
    <row r="1482" spans="1:1">
      <c r="A1482" s="6"/>
    </row>
    <row r="1483" spans="1:1">
      <c r="A1483" s="6"/>
    </row>
    <row r="1484" spans="1:1">
      <c r="A1484" s="6"/>
    </row>
    <row r="1485" spans="1:1">
      <c r="A1485" s="6"/>
    </row>
    <row r="1486" spans="1:1">
      <c r="A1486" s="6"/>
    </row>
    <row r="1487" spans="1:1">
      <c r="A1487" s="6"/>
    </row>
    <row r="1488" spans="1:1">
      <c r="A1488" s="6"/>
    </row>
    <row r="1489" spans="1:1">
      <c r="A1489" s="6"/>
    </row>
    <row r="1490" spans="1:1">
      <c r="A1490" s="6"/>
    </row>
    <row r="1491" spans="1:1">
      <c r="A1491" s="6"/>
    </row>
    <row r="1492" spans="1:1">
      <c r="A1492" s="6"/>
    </row>
    <row r="1493" spans="1:1">
      <c r="A1493" s="6"/>
    </row>
    <row r="1494" spans="1:1">
      <c r="A1494" s="6"/>
    </row>
    <row r="1495" spans="1:1">
      <c r="A1495" s="6"/>
    </row>
    <row r="1496" spans="1:1">
      <c r="A1496" s="6"/>
    </row>
    <row r="1497" spans="1:1">
      <c r="A1497" s="6"/>
    </row>
    <row r="1498" spans="1:1">
      <c r="A1498" s="6"/>
    </row>
    <row r="1499" spans="1:1">
      <c r="A1499" s="6"/>
    </row>
    <row r="1500" spans="1:1">
      <c r="A1500" s="6"/>
    </row>
    <row r="1501" spans="1:1">
      <c r="A1501" s="6"/>
    </row>
    <row r="1502" spans="1:1">
      <c r="A1502" s="6"/>
    </row>
    <row r="1503" spans="1:1">
      <c r="A1503" s="6"/>
    </row>
    <row r="1504" spans="1:1">
      <c r="A1504" s="6"/>
    </row>
    <row r="1505" spans="1:1">
      <c r="A1505" s="6"/>
    </row>
    <row r="1506" spans="1:1">
      <c r="A1506" s="6"/>
    </row>
    <row r="1507" spans="1:1">
      <c r="A1507" s="6"/>
    </row>
    <row r="1508" spans="1:1">
      <c r="A1508" s="6"/>
    </row>
    <row r="1509" spans="1:1">
      <c r="A1509" s="6"/>
    </row>
    <row r="1510" spans="1:1">
      <c r="A1510" s="6"/>
    </row>
    <row r="1511" spans="1:1">
      <c r="A1511" s="6"/>
    </row>
    <row r="1512" spans="1:1">
      <c r="A1512" s="6"/>
    </row>
    <row r="1513" spans="1:1">
      <c r="A1513" s="6"/>
    </row>
    <row r="1514" spans="1:1">
      <c r="A1514" s="6"/>
    </row>
    <row r="1515" spans="1:1">
      <c r="A1515" s="6"/>
    </row>
    <row r="1516" spans="1:1">
      <c r="A1516" s="6"/>
    </row>
    <row r="1517" spans="1:1">
      <c r="A1517" s="6"/>
    </row>
    <row r="1518" spans="1:1">
      <c r="A1518" s="6"/>
    </row>
    <row r="1519" spans="1:1">
      <c r="A1519" s="6"/>
    </row>
    <row r="1520" spans="1:1">
      <c r="A1520" s="6"/>
    </row>
    <row r="1521" spans="1:1">
      <c r="A1521" s="6"/>
    </row>
    <row r="1522" spans="1:1">
      <c r="A1522" s="6"/>
    </row>
    <row r="1523" spans="1:1">
      <c r="A1523" s="6"/>
    </row>
    <row r="1524" spans="1:1">
      <c r="A1524" s="6"/>
    </row>
    <row r="1525" spans="1:1">
      <c r="A1525" s="6"/>
    </row>
    <row r="1526" spans="1:1">
      <c r="A1526" s="6"/>
    </row>
    <row r="1527" spans="1:1">
      <c r="A1527" s="6"/>
    </row>
    <row r="1528" spans="1:1">
      <c r="A1528" s="6"/>
    </row>
    <row r="1529" spans="1:1">
      <c r="A1529" s="6"/>
    </row>
    <row r="1530" spans="1:1">
      <c r="A1530" s="6"/>
    </row>
    <row r="1531" spans="1:1">
      <c r="A1531" s="6"/>
    </row>
    <row r="1532" spans="1:1">
      <c r="A1532" s="6"/>
    </row>
    <row r="1533" spans="1:1">
      <c r="A1533" s="6"/>
    </row>
    <row r="1534" spans="1:1">
      <c r="A1534" s="6"/>
    </row>
    <row r="1535" spans="1:1">
      <c r="A1535" s="6"/>
    </row>
    <row r="1536" spans="1:1">
      <c r="A1536" s="6"/>
    </row>
  </sheetData>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28DD0-0FC8-4374-8C4D-65954DA39857}">
  <sheetPr>
    <tabColor theme="1"/>
  </sheetPr>
  <dimension ref="B1:B33"/>
  <sheetViews>
    <sheetView showGridLines="0" workbookViewId="0"/>
  </sheetViews>
  <sheetFormatPr defaultRowHeight="15"/>
  <cols>
    <col min="1" max="1" width="9.140625" style="6" customWidth="1"/>
    <col min="2" max="2" width="3.42578125" style="6" customWidth="1"/>
    <col min="3" max="16384" width="9.140625" style="6"/>
  </cols>
  <sheetData>
    <row r="1" spans="2:2" s="7" customFormat="1" ht="45" customHeight="1">
      <c r="B1" s="79" t="s">
        <v>584</v>
      </c>
    </row>
    <row r="2" spans="2:2" ht="27">
      <c r="B2" s="80" t="s">
        <v>919</v>
      </c>
    </row>
    <row r="3" spans="2:2">
      <c r="B3" s="82" t="str">
        <f>'Table 18'!_Ref80948788</f>
        <v>Table 18: Temporary Microgrids</v>
      </c>
    </row>
    <row r="4" spans="2:2">
      <c r="B4" s="82"/>
    </row>
    <row r="5" spans="2:2">
      <c r="B5" s="8"/>
    </row>
    <row r="6" spans="2:2">
      <c r="B6" s="8"/>
    </row>
    <row r="7" spans="2:2">
      <c r="B7" s="8"/>
    </row>
    <row r="8" spans="2:2">
      <c r="B8" s="8"/>
    </row>
    <row r="9" spans="2:2">
      <c r="B9" s="8"/>
    </row>
    <row r="10" spans="2:2">
      <c r="B10" s="8"/>
    </row>
    <row r="11" spans="2:2">
      <c r="B11" s="8"/>
    </row>
    <row r="12" spans="2:2">
      <c r="B12" s="8"/>
    </row>
    <row r="13" spans="2:2">
      <c r="B13" s="8"/>
    </row>
    <row r="14" spans="2:2">
      <c r="B14" s="8"/>
    </row>
    <row r="15" spans="2:2">
      <c r="B15" s="8"/>
    </row>
    <row r="16" spans="2:2">
      <c r="B16" s="8"/>
    </row>
    <row r="17" spans="2:2">
      <c r="B17" s="8"/>
    </row>
    <row r="18" spans="2:2">
      <c r="B18" s="8"/>
    </row>
    <row r="19" spans="2:2">
      <c r="B19" s="8"/>
    </row>
    <row r="20" spans="2:2">
      <c r="B20" s="8"/>
    </row>
    <row r="21" spans="2:2">
      <c r="B21" s="8"/>
    </row>
    <row r="22" spans="2:2">
      <c r="B22" s="8"/>
    </row>
    <row r="23" spans="2:2">
      <c r="B23" s="8"/>
    </row>
    <row r="24" spans="2:2">
      <c r="B24" s="8"/>
    </row>
    <row r="25" spans="2:2">
      <c r="B25" s="8"/>
    </row>
    <row r="26" spans="2:2">
      <c r="B26" s="8"/>
    </row>
    <row r="27" spans="2:2">
      <c r="B27" s="8"/>
    </row>
    <row r="28" spans="2:2">
      <c r="B28" s="8"/>
    </row>
    <row r="29" spans="2:2">
      <c r="B29" s="8"/>
    </row>
    <row r="30" spans="2:2">
      <c r="B30" s="8"/>
    </row>
    <row r="31" spans="2:2">
      <c r="B31" s="8"/>
    </row>
    <row r="32" spans="2:2">
      <c r="B32" s="8"/>
    </row>
    <row r="33" spans="2:2">
      <c r="B33" s="8"/>
    </row>
  </sheetData>
  <hyperlinks>
    <hyperlink ref="B3" location="'Table 18'!A1" display="'Table 18'!A1" xr:uid="{AF8B026C-1692-40C9-994F-EF7FECBF335E}"/>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E71EA-4FD0-4BA2-BBBE-E4D92AE497A0}">
  <dimension ref="B1:D20"/>
  <sheetViews>
    <sheetView showGridLines="0" workbookViewId="0">
      <selection activeCell="D6" sqref="D6"/>
    </sheetView>
  </sheetViews>
  <sheetFormatPr defaultRowHeight="15"/>
  <cols>
    <col min="1" max="1" width="9.140625" style="6" customWidth="1"/>
    <col min="2" max="2" width="22.7109375" style="6" customWidth="1"/>
    <col min="3" max="4" width="13" style="6" customWidth="1"/>
    <col min="5" max="16384" width="9.140625" style="6"/>
  </cols>
  <sheetData>
    <row r="1" spans="2:4" s="7" customFormat="1" ht="45" customHeight="1">
      <c r="B1" s="79" t="s">
        <v>584</v>
      </c>
    </row>
    <row r="2" spans="2:4" ht="15.75" thickBot="1">
      <c r="B2" s="3" t="s">
        <v>920</v>
      </c>
      <c r="C2" s="4"/>
    </row>
    <row r="3" spans="2:4" ht="28.5">
      <c r="B3" s="86" t="s">
        <v>921</v>
      </c>
      <c r="C3" s="87" t="s">
        <v>905</v>
      </c>
      <c r="D3" s="85" t="s">
        <v>922</v>
      </c>
    </row>
    <row r="4" spans="2:4">
      <c r="B4" s="42" t="s">
        <v>923</v>
      </c>
      <c r="C4" s="83" t="s">
        <v>924</v>
      </c>
      <c r="D4" s="121">
        <v>83</v>
      </c>
    </row>
    <row r="5" spans="2:4">
      <c r="B5" s="42" t="s">
        <v>925</v>
      </c>
      <c r="C5" s="83" t="s">
        <v>926</v>
      </c>
      <c r="D5" s="121">
        <v>34</v>
      </c>
    </row>
    <row r="6" spans="2:4">
      <c r="B6" s="42" t="s">
        <v>927</v>
      </c>
      <c r="C6" s="83" t="s">
        <v>928</v>
      </c>
      <c r="D6" s="122">
        <v>1556</v>
      </c>
    </row>
    <row r="7" spans="2:4" ht="15.75" thickBot="1">
      <c r="B7" s="49" t="s">
        <v>929</v>
      </c>
      <c r="C7" s="84" t="s">
        <v>930</v>
      </c>
      <c r="D7" s="121">
        <v>48</v>
      </c>
    </row>
    <row r="8" spans="2:4">
      <c r="B8" s="8"/>
    </row>
    <row r="9" spans="2:4">
      <c r="B9" s="8"/>
    </row>
    <row r="10" spans="2:4">
      <c r="B10" s="8"/>
    </row>
    <row r="11" spans="2:4">
      <c r="B11" s="8"/>
    </row>
    <row r="12" spans="2:4">
      <c r="B12" s="8"/>
    </row>
    <row r="13" spans="2:4">
      <c r="B13" s="8"/>
    </row>
    <row r="14" spans="2:4">
      <c r="B14" s="8"/>
    </row>
    <row r="15" spans="2:4">
      <c r="B15" s="8"/>
    </row>
    <row r="16" spans="2:4">
      <c r="B16" s="8"/>
    </row>
    <row r="17" spans="2:2">
      <c r="B17" s="8"/>
    </row>
    <row r="18" spans="2:2">
      <c r="B18" s="8"/>
    </row>
    <row r="19" spans="2:2">
      <c r="B19" s="8"/>
    </row>
    <row r="20" spans="2:2">
      <c r="B20" s="8"/>
    </row>
  </sheetData>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F9A42-0483-407B-B07C-66EE13F6C055}">
  <sheetPr>
    <tabColor theme="1"/>
  </sheetPr>
  <dimension ref="B1:B33"/>
  <sheetViews>
    <sheetView showGridLines="0" workbookViewId="0"/>
  </sheetViews>
  <sheetFormatPr defaultRowHeight="15"/>
  <cols>
    <col min="1" max="1" width="9.140625" style="6" customWidth="1"/>
    <col min="2" max="2" width="3.42578125" style="6" customWidth="1"/>
    <col min="3" max="16384" width="9.140625" style="6"/>
  </cols>
  <sheetData>
    <row r="1" spans="2:2" s="7" customFormat="1" ht="45" customHeight="1">
      <c r="B1" s="79" t="s">
        <v>584</v>
      </c>
    </row>
    <row r="2" spans="2:2" ht="27">
      <c r="B2" s="80" t="s">
        <v>940</v>
      </c>
    </row>
    <row r="3" spans="2:2">
      <c r="B3" s="82" t="str">
        <f>'Table 19'!_Ref80897658</f>
        <v>Table 19: Lessons Learned from PSPS Event</v>
      </c>
    </row>
    <row r="4" spans="2:2">
      <c r="B4" s="82"/>
    </row>
    <row r="5" spans="2:2">
      <c r="B5" s="8"/>
    </row>
    <row r="6" spans="2:2">
      <c r="B6" s="8"/>
    </row>
    <row r="7" spans="2:2">
      <c r="B7" s="8"/>
    </row>
    <row r="8" spans="2:2">
      <c r="B8" s="8"/>
    </row>
    <row r="9" spans="2:2">
      <c r="B9" s="8"/>
    </row>
    <row r="10" spans="2:2">
      <c r="B10" s="8"/>
    </row>
    <row r="11" spans="2:2">
      <c r="B11" s="8"/>
    </row>
    <row r="12" spans="2:2">
      <c r="B12" s="8"/>
    </row>
    <row r="13" spans="2:2">
      <c r="B13" s="8"/>
    </row>
    <row r="14" spans="2:2">
      <c r="B14" s="8"/>
    </row>
    <row r="15" spans="2:2">
      <c r="B15" s="8"/>
    </row>
    <row r="16" spans="2:2">
      <c r="B16" s="8"/>
    </row>
    <row r="17" spans="2:2">
      <c r="B17" s="8"/>
    </row>
    <row r="18" spans="2:2">
      <c r="B18" s="8"/>
    </row>
    <row r="19" spans="2:2">
      <c r="B19" s="8"/>
    </row>
    <row r="20" spans="2:2">
      <c r="B20" s="8"/>
    </row>
    <row r="21" spans="2:2">
      <c r="B21" s="8"/>
    </row>
    <row r="22" spans="2:2">
      <c r="B22" s="8"/>
    </row>
    <row r="23" spans="2:2">
      <c r="B23" s="8"/>
    </row>
    <row r="24" spans="2:2">
      <c r="B24" s="8"/>
    </row>
    <row r="25" spans="2:2">
      <c r="B25" s="8"/>
    </row>
    <row r="26" spans="2:2">
      <c r="B26" s="8"/>
    </row>
    <row r="27" spans="2:2">
      <c r="B27" s="8"/>
    </row>
    <row r="28" spans="2:2">
      <c r="B28" s="8"/>
    </row>
    <row r="29" spans="2:2">
      <c r="B29" s="8"/>
    </row>
    <row r="30" spans="2:2">
      <c r="B30" s="8"/>
    </row>
    <row r="31" spans="2:2">
      <c r="B31" s="8"/>
    </row>
    <row r="32" spans="2:2">
      <c r="B32" s="8"/>
    </row>
    <row r="33" spans="2:2">
      <c r="B33" s="8"/>
    </row>
  </sheetData>
  <hyperlinks>
    <hyperlink ref="B3" location="'Table 19'!A1" display="'Table 19'!A1" xr:uid="{7153EB89-8414-49A8-A4CF-8278CCEBF861}"/>
  </hyperlink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EB1A3-1A80-48D8-AD1E-2775BF2A4A9F}">
  <dimension ref="B1:D11"/>
  <sheetViews>
    <sheetView showGridLines="0" topLeftCell="C1" workbookViewId="0">
      <selection activeCell="D10" sqref="D10"/>
    </sheetView>
  </sheetViews>
  <sheetFormatPr defaultRowHeight="15"/>
  <cols>
    <col min="1" max="1" width="9.140625" style="6" customWidth="1"/>
    <col min="2" max="4" width="63.7109375" style="6" customWidth="1"/>
    <col min="5" max="16384" width="9.140625" style="6"/>
  </cols>
  <sheetData>
    <row r="1" spans="2:4" s="7" customFormat="1" ht="45" customHeight="1">
      <c r="B1" s="79" t="s">
        <v>584</v>
      </c>
    </row>
    <row r="2" spans="2:4" ht="15.75" thickBot="1">
      <c r="B2" s="3" t="s">
        <v>931</v>
      </c>
      <c r="C2" s="4"/>
    </row>
    <row r="3" spans="2:4" ht="15.75" thickBot="1">
      <c r="B3" s="169" t="s">
        <v>932</v>
      </c>
      <c r="C3" s="170"/>
      <c r="D3" s="171"/>
    </row>
    <row r="4" spans="2:4">
      <c r="B4" s="86" t="s">
        <v>933</v>
      </c>
      <c r="C4" s="87" t="s">
        <v>934</v>
      </c>
      <c r="D4" s="85" t="s">
        <v>935</v>
      </c>
    </row>
    <row r="5" spans="2:4" ht="146.25">
      <c r="B5" s="108" t="s">
        <v>939</v>
      </c>
      <c r="C5" s="107" t="s">
        <v>941</v>
      </c>
      <c r="D5" s="109" t="s">
        <v>1087</v>
      </c>
    </row>
    <row r="6" spans="2:4" ht="78.75">
      <c r="B6" s="108" t="s">
        <v>936</v>
      </c>
      <c r="C6" s="107" t="s">
        <v>937</v>
      </c>
      <c r="D6" s="109" t="s">
        <v>1088</v>
      </c>
    </row>
    <row r="7" spans="2:4" ht="81" customHeight="1" thickBot="1">
      <c r="B7" s="110" t="s">
        <v>938</v>
      </c>
      <c r="C7" s="111" t="s">
        <v>1089</v>
      </c>
      <c r="D7" s="112" t="s">
        <v>1090</v>
      </c>
    </row>
    <row r="8" spans="2:4">
      <c r="B8" s="8"/>
    </row>
    <row r="9" spans="2:4">
      <c r="B9" s="8"/>
    </row>
    <row r="10" spans="2:4">
      <c r="B10" s="8"/>
    </row>
    <row r="11" spans="2:4">
      <c r="B11" s="8"/>
    </row>
  </sheetData>
  <mergeCells count="1">
    <mergeCell ref="B3:D3"/>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83234-3FCB-49B0-9A73-2CE2BC1C7C9A}">
  <sheetPr>
    <tabColor theme="1"/>
  </sheetPr>
  <dimension ref="B1:B33"/>
  <sheetViews>
    <sheetView showGridLines="0" workbookViewId="0"/>
  </sheetViews>
  <sheetFormatPr defaultRowHeight="15"/>
  <cols>
    <col min="1" max="1" width="9.140625" style="6" customWidth="1"/>
    <col min="2" max="2" width="3.42578125" style="6" customWidth="1"/>
    <col min="3" max="16384" width="9.140625" style="6"/>
  </cols>
  <sheetData>
    <row r="1" spans="2:2" s="7" customFormat="1" ht="45" customHeight="1">
      <c r="B1" s="79" t="s">
        <v>584</v>
      </c>
    </row>
    <row r="2" spans="2:2" ht="27">
      <c r="B2" s="80" t="s">
        <v>619</v>
      </c>
    </row>
    <row r="3" spans="2:2">
      <c r="B3" s="82" t="str">
        <f>'Table 20'!B2</f>
        <v>Table 20: Maximum Wind Gusts Recorded 08/17/2021 in Impacted Counties</v>
      </c>
    </row>
    <row r="4" spans="2:2">
      <c r="B4" s="82"/>
    </row>
    <row r="5" spans="2:2">
      <c r="B5" s="8"/>
    </row>
    <row r="6" spans="2:2">
      <c r="B6" s="8"/>
    </row>
    <row r="7" spans="2:2">
      <c r="B7" s="8"/>
    </row>
    <row r="8" spans="2:2">
      <c r="B8" s="8"/>
    </row>
    <row r="9" spans="2:2">
      <c r="B9" s="8"/>
    </row>
    <row r="10" spans="2:2">
      <c r="B10" s="8"/>
    </row>
    <row r="11" spans="2:2">
      <c r="B11" s="8"/>
    </row>
    <row r="12" spans="2:2">
      <c r="B12" s="8"/>
    </row>
    <row r="13" spans="2:2">
      <c r="B13" s="8"/>
    </row>
    <row r="14" spans="2:2">
      <c r="B14" s="8"/>
    </row>
    <row r="15" spans="2:2">
      <c r="B15" s="8"/>
    </row>
    <row r="16" spans="2:2">
      <c r="B16" s="8"/>
    </row>
    <row r="17" spans="2:2">
      <c r="B17" s="8"/>
    </row>
    <row r="18" spans="2:2">
      <c r="B18" s="8"/>
    </row>
    <row r="19" spans="2:2">
      <c r="B19" s="8"/>
    </row>
    <row r="20" spans="2:2">
      <c r="B20" s="8"/>
    </row>
    <row r="21" spans="2:2">
      <c r="B21" s="8"/>
    </row>
    <row r="22" spans="2:2">
      <c r="B22" s="8"/>
    </row>
    <row r="23" spans="2:2">
      <c r="B23" s="8"/>
    </row>
    <row r="24" spans="2:2">
      <c r="B24" s="8"/>
    </row>
    <row r="25" spans="2:2">
      <c r="B25" s="8"/>
    </row>
    <row r="26" spans="2:2">
      <c r="B26" s="8"/>
    </row>
    <row r="27" spans="2:2">
      <c r="B27" s="8"/>
    </row>
    <row r="28" spans="2:2">
      <c r="B28" s="8"/>
    </row>
    <row r="29" spans="2:2">
      <c r="B29" s="8"/>
    </row>
    <row r="30" spans="2:2">
      <c r="B30" s="8"/>
    </row>
    <row r="31" spans="2:2">
      <c r="B31" s="8"/>
    </row>
    <row r="32" spans="2:2">
      <c r="B32" s="8"/>
    </row>
    <row r="33" spans="2:2">
      <c r="B33" s="8"/>
    </row>
  </sheetData>
  <hyperlinks>
    <hyperlink ref="B3" location="'Table 20'!A1" display="'Table 20'!A1" xr:uid="{4DBDD2B2-97E1-42BB-859F-57EF8A1CE552}"/>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D214C-681E-4ACE-8C42-6FECE5E4A457}">
  <dimension ref="B1:L24"/>
  <sheetViews>
    <sheetView showGridLines="0" zoomScale="90" zoomScaleNormal="90" workbookViewId="0">
      <selection activeCell="I14" sqref="I14"/>
    </sheetView>
  </sheetViews>
  <sheetFormatPr defaultRowHeight="15"/>
  <cols>
    <col min="1" max="1" width="9.140625" style="6"/>
    <col min="2" max="12" width="14.7109375" style="6" customWidth="1"/>
    <col min="13" max="16384" width="9.140625" style="6"/>
  </cols>
  <sheetData>
    <row r="1" spans="2:12" s="7" customFormat="1" ht="45" customHeight="1">
      <c r="B1" s="79" t="s">
        <v>584</v>
      </c>
    </row>
    <row r="2" spans="2:12" ht="15.75" thickBot="1">
      <c r="B2" s="9" t="s">
        <v>869</v>
      </c>
    </row>
    <row r="3" spans="2:12" ht="57">
      <c r="B3" s="145" t="s">
        <v>870</v>
      </c>
      <c r="C3" s="146"/>
      <c r="D3" s="146"/>
      <c r="E3" s="87" t="s">
        <v>857</v>
      </c>
      <c r="F3" s="87" t="s">
        <v>858</v>
      </c>
      <c r="G3" s="87" t="s">
        <v>859</v>
      </c>
      <c r="H3" s="146" t="s">
        <v>860</v>
      </c>
      <c r="I3" s="146"/>
      <c r="J3" s="146"/>
      <c r="K3" s="146" t="s">
        <v>861</v>
      </c>
      <c r="L3" s="148" t="s">
        <v>862</v>
      </c>
    </row>
    <row r="4" spans="2:12" ht="28.5" customHeight="1">
      <c r="B4" s="150" t="s">
        <v>863</v>
      </c>
      <c r="C4" s="147" t="s">
        <v>864</v>
      </c>
      <c r="D4" s="147" t="s">
        <v>871</v>
      </c>
      <c r="E4" s="147" t="s">
        <v>864</v>
      </c>
      <c r="F4" s="147" t="s">
        <v>864</v>
      </c>
      <c r="G4" s="147" t="s">
        <v>864</v>
      </c>
      <c r="H4" s="147" t="s">
        <v>865</v>
      </c>
      <c r="I4" s="147" t="s">
        <v>1077</v>
      </c>
      <c r="J4" s="151" t="s">
        <v>1078</v>
      </c>
      <c r="K4" s="147"/>
      <c r="L4" s="149"/>
    </row>
    <row r="5" spans="2:12" ht="51.75" customHeight="1">
      <c r="B5" s="150"/>
      <c r="C5" s="147"/>
      <c r="D5" s="147"/>
      <c r="E5" s="147"/>
      <c r="F5" s="147"/>
      <c r="G5" s="147"/>
      <c r="H5" s="147"/>
      <c r="I5" s="147"/>
      <c r="J5" s="152"/>
      <c r="K5" s="147"/>
      <c r="L5" s="149"/>
    </row>
    <row r="6" spans="2:12">
      <c r="B6" s="157">
        <v>65861</v>
      </c>
      <c r="C6" s="159">
        <v>48155</v>
      </c>
      <c r="D6" s="161" t="s">
        <v>866</v>
      </c>
      <c r="E6" s="159">
        <v>3856</v>
      </c>
      <c r="F6" s="153">
        <v>13</v>
      </c>
      <c r="G6" s="153">
        <v>3</v>
      </c>
      <c r="H6" s="153">
        <v>3</v>
      </c>
      <c r="I6" s="153">
        <v>139</v>
      </c>
      <c r="J6" s="153">
        <v>95</v>
      </c>
      <c r="K6" s="83" t="s">
        <v>867</v>
      </c>
      <c r="L6" s="155">
        <v>936</v>
      </c>
    </row>
    <row r="7" spans="2:12" ht="15.75" thickBot="1">
      <c r="B7" s="158"/>
      <c r="C7" s="160"/>
      <c r="D7" s="162"/>
      <c r="E7" s="160"/>
      <c r="F7" s="154"/>
      <c r="G7" s="154"/>
      <c r="H7" s="154"/>
      <c r="I7" s="154"/>
      <c r="J7" s="154"/>
      <c r="K7" s="84" t="s">
        <v>868</v>
      </c>
      <c r="L7" s="156"/>
    </row>
    <row r="8" spans="2:12">
      <c r="B8"/>
      <c r="C8"/>
      <c r="D8"/>
      <c r="E8"/>
      <c r="F8"/>
      <c r="G8"/>
      <c r="H8"/>
      <c r="I8"/>
      <c r="J8"/>
      <c r="K8"/>
      <c r="L8"/>
    </row>
    <row r="9" spans="2:12">
      <c r="B9"/>
      <c r="C9"/>
      <c r="D9"/>
      <c r="E9"/>
      <c r="F9"/>
      <c r="G9"/>
      <c r="H9"/>
      <c r="I9"/>
      <c r="J9"/>
      <c r="K9"/>
      <c r="L9"/>
    </row>
    <row r="10" spans="2:12">
      <c r="B10" s="69" t="s">
        <v>1096</v>
      </c>
      <c r="C10"/>
      <c r="D10"/>
      <c r="E10"/>
      <c r="F10"/>
      <c r="G10"/>
      <c r="H10"/>
      <c r="I10"/>
      <c r="J10"/>
      <c r="K10"/>
      <c r="L10"/>
    </row>
    <row r="11" spans="2:12">
      <c r="B11" s="1"/>
      <c r="C11"/>
      <c r="D11"/>
      <c r="E11"/>
      <c r="F11"/>
      <c r="G11"/>
      <c r="H11"/>
      <c r="I11"/>
      <c r="J11"/>
      <c r="K11"/>
      <c r="L11"/>
    </row>
    <row r="12" spans="2:12">
      <c r="B12" s="1"/>
      <c r="C12"/>
      <c r="D12"/>
      <c r="E12"/>
      <c r="F12"/>
      <c r="G12"/>
      <c r="H12"/>
      <c r="I12"/>
      <c r="J12"/>
      <c r="K12"/>
      <c r="L12"/>
    </row>
    <row r="13" spans="2:12">
      <c r="B13" s="1"/>
      <c r="C13"/>
      <c r="D13"/>
      <c r="E13"/>
      <c r="F13"/>
      <c r="G13"/>
      <c r="H13"/>
      <c r="I13"/>
      <c r="J13"/>
      <c r="K13"/>
      <c r="L13"/>
    </row>
    <row r="14" spans="2:12">
      <c r="B14" s="1"/>
      <c r="C14"/>
      <c r="D14"/>
      <c r="E14"/>
      <c r="F14"/>
      <c r="G14"/>
      <c r="H14"/>
      <c r="I14"/>
      <c r="J14"/>
      <c r="K14"/>
      <c r="L14"/>
    </row>
    <row r="15" spans="2:12">
      <c r="B15" s="8"/>
    </row>
    <row r="16" spans="2:12">
      <c r="B16" s="8"/>
    </row>
    <row r="17" spans="2:2">
      <c r="B17" s="8"/>
    </row>
    <row r="18" spans="2:2">
      <c r="B18" s="8"/>
    </row>
    <row r="19" spans="2:2">
      <c r="B19" s="8"/>
    </row>
    <row r="20" spans="2:2">
      <c r="B20" s="8"/>
    </row>
    <row r="21" spans="2:2">
      <c r="B21" s="8"/>
    </row>
    <row r="22" spans="2:2">
      <c r="B22" s="8"/>
    </row>
    <row r="23" spans="2:2">
      <c r="B23" s="8"/>
    </row>
    <row r="24" spans="2:2">
      <c r="B24" s="8"/>
    </row>
  </sheetData>
  <mergeCells count="23">
    <mergeCell ref="J6:J7"/>
    <mergeCell ref="L6:L7"/>
    <mergeCell ref="H4:H5"/>
    <mergeCell ref="I4:I5"/>
    <mergeCell ref="B6:B7"/>
    <mergeCell ref="C6:C7"/>
    <mergeCell ref="D6:D7"/>
    <mergeCell ref="E6:E7"/>
    <mergeCell ref="F6:F7"/>
    <mergeCell ref="G6:G7"/>
    <mergeCell ref="H6:H7"/>
    <mergeCell ref="I6:I7"/>
    <mergeCell ref="B3:D3"/>
    <mergeCell ref="H3:J3"/>
    <mergeCell ref="K3:K5"/>
    <mergeCell ref="L3:L5"/>
    <mergeCell ref="B4:B5"/>
    <mergeCell ref="C4:C5"/>
    <mergeCell ref="D4:D5"/>
    <mergeCell ref="E4:E5"/>
    <mergeCell ref="F4:F5"/>
    <mergeCell ref="G4:G5"/>
    <mergeCell ref="J4:J5"/>
  </mergeCells>
  <pageMargins left="0.7" right="0.7" top="0.75" bottom="0.75" header="0.3" footer="0.3"/>
  <pageSetup orientation="portrait" horizontalDpi="90" verticalDpi="9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6834-0042-4A98-B7F3-E3C02D189DB0}">
  <dimension ref="A1:F33"/>
  <sheetViews>
    <sheetView workbookViewId="0"/>
  </sheetViews>
  <sheetFormatPr defaultRowHeight="15"/>
  <cols>
    <col min="1" max="1" width="9.140625" style="6"/>
    <col min="2" max="2" width="8.42578125" bestFit="1" customWidth="1"/>
    <col min="3" max="3" width="10.85546875" bestFit="1" customWidth="1"/>
    <col min="4" max="4" width="8.140625" bestFit="1" customWidth="1"/>
    <col min="5" max="5" width="32.28515625" bestFit="1" customWidth="1"/>
  </cols>
  <sheetData>
    <row r="1" spans="2:6" s="7" customFormat="1" ht="45" customHeight="1">
      <c r="B1" s="79" t="s">
        <v>584</v>
      </c>
    </row>
    <row r="2" spans="2:6" s="6" customFormat="1" ht="15.75" thickBot="1">
      <c r="B2" s="9" t="s">
        <v>693</v>
      </c>
    </row>
    <row r="3" spans="2:6" ht="42.75">
      <c r="B3" s="20" t="s">
        <v>21</v>
      </c>
      <c r="C3" s="14" t="s">
        <v>597</v>
      </c>
      <c r="D3" s="14" t="s">
        <v>598</v>
      </c>
      <c r="E3" s="21" t="s">
        <v>599</v>
      </c>
    </row>
    <row r="4" spans="2:6">
      <c r="B4" s="31" t="s">
        <v>51</v>
      </c>
      <c r="C4" s="38">
        <v>56</v>
      </c>
      <c r="D4" s="38" t="s">
        <v>600</v>
      </c>
      <c r="E4" s="33" t="s">
        <v>601</v>
      </c>
    </row>
    <row r="5" spans="2:6">
      <c r="B5" s="31" t="s">
        <v>130</v>
      </c>
      <c r="C5" s="38">
        <v>55</v>
      </c>
      <c r="D5" s="38" t="s">
        <v>602</v>
      </c>
      <c r="E5" s="33" t="s">
        <v>603</v>
      </c>
      <c r="F5" s="6"/>
    </row>
    <row r="6" spans="2:6">
      <c r="B6" s="31" t="s">
        <v>123</v>
      </c>
      <c r="C6" s="38">
        <v>54</v>
      </c>
      <c r="D6" s="38" t="s">
        <v>604</v>
      </c>
      <c r="E6" s="33" t="s">
        <v>644</v>
      </c>
      <c r="F6" s="6"/>
    </row>
    <row r="7" spans="2:6">
      <c r="B7" s="31" t="s">
        <v>135</v>
      </c>
      <c r="C7" s="38">
        <v>53</v>
      </c>
      <c r="D7" s="38" t="s">
        <v>605</v>
      </c>
      <c r="E7" s="33" t="s">
        <v>645</v>
      </c>
      <c r="F7" s="6"/>
    </row>
    <row r="8" spans="2:6">
      <c r="B8" s="31" t="s">
        <v>35</v>
      </c>
      <c r="C8" s="38">
        <v>48</v>
      </c>
      <c r="D8" s="38" t="s">
        <v>606</v>
      </c>
      <c r="E8" s="33" t="s">
        <v>646</v>
      </c>
      <c r="F8" s="6"/>
    </row>
    <row r="9" spans="2:6">
      <c r="B9" s="31" t="s">
        <v>33</v>
      </c>
      <c r="C9" s="38">
        <v>46</v>
      </c>
      <c r="D9" s="38" t="s">
        <v>607</v>
      </c>
      <c r="E9" s="33" t="s">
        <v>608</v>
      </c>
      <c r="F9" s="6"/>
    </row>
    <row r="10" spans="2:6">
      <c r="B10" s="31" t="s">
        <v>87</v>
      </c>
      <c r="C10" s="38">
        <v>44</v>
      </c>
      <c r="D10" s="38" t="s">
        <v>609</v>
      </c>
      <c r="E10" s="33" t="s">
        <v>647</v>
      </c>
      <c r="F10" s="6"/>
    </row>
    <row r="11" spans="2:6">
      <c r="B11" s="31" t="s">
        <v>28</v>
      </c>
      <c r="C11" s="38">
        <v>43</v>
      </c>
      <c r="D11" s="38" t="s">
        <v>610</v>
      </c>
      <c r="E11" s="33" t="s">
        <v>648</v>
      </c>
      <c r="F11" s="6"/>
    </row>
    <row r="12" spans="2:6">
      <c r="B12" s="31" t="s">
        <v>74</v>
      </c>
      <c r="C12" s="38">
        <v>42</v>
      </c>
      <c r="D12" s="38" t="s">
        <v>611</v>
      </c>
      <c r="E12" s="33" t="s">
        <v>649</v>
      </c>
      <c r="F12" s="6"/>
    </row>
    <row r="13" spans="2:6">
      <c r="B13" s="31" t="s">
        <v>120</v>
      </c>
      <c r="C13" s="38">
        <v>39</v>
      </c>
      <c r="D13" s="38" t="s">
        <v>612</v>
      </c>
      <c r="E13" s="33" t="s">
        <v>650</v>
      </c>
      <c r="F13" s="6"/>
    </row>
    <row r="14" spans="2:6">
      <c r="B14" s="31" t="s">
        <v>67</v>
      </c>
      <c r="C14" s="38">
        <v>37</v>
      </c>
      <c r="D14" s="38" t="s">
        <v>613</v>
      </c>
      <c r="E14" s="33" t="s">
        <v>651</v>
      </c>
      <c r="F14" s="6"/>
    </row>
    <row r="15" spans="2:6">
      <c r="B15" s="31" t="s">
        <v>614</v>
      </c>
      <c r="C15" s="38">
        <v>35</v>
      </c>
      <c r="D15" s="38" t="s">
        <v>615</v>
      </c>
      <c r="E15" s="33" t="s">
        <v>616</v>
      </c>
      <c r="F15" s="6"/>
    </row>
    <row r="16" spans="2:6" ht="15.75" thickBot="1">
      <c r="B16" s="35" t="s">
        <v>102</v>
      </c>
      <c r="C16" s="40">
        <v>34</v>
      </c>
      <c r="D16" s="40" t="s">
        <v>617</v>
      </c>
      <c r="E16" s="37" t="s">
        <v>618</v>
      </c>
      <c r="F16" s="6"/>
    </row>
    <row r="17" spans="2:2">
      <c r="B17" s="8"/>
    </row>
    <row r="18" spans="2:2">
      <c r="B18" s="8"/>
    </row>
    <row r="19" spans="2:2">
      <c r="B19" s="8"/>
    </row>
    <row r="20" spans="2:2">
      <c r="B20" s="8"/>
    </row>
    <row r="21" spans="2:2">
      <c r="B21" s="8"/>
    </row>
    <row r="22" spans="2:2">
      <c r="B22" s="8"/>
    </row>
    <row r="23" spans="2:2">
      <c r="B23" s="8"/>
    </row>
    <row r="24" spans="2:2">
      <c r="B24" s="8"/>
    </row>
    <row r="25" spans="2:2">
      <c r="B25" s="8"/>
    </row>
    <row r="26" spans="2:2">
      <c r="B26" s="8"/>
    </row>
    <row r="27" spans="2:2">
      <c r="B27" s="8"/>
    </row>
    <row r="28" spans="2:2">
      <c r="B28" s="8"/>
    </row>
    <row r="29" spans="2:2">
      <c r="B29" s="8"/>
    </row>
    <row r="30" spans="2:2">
      <c r="B30" s="8"/>
    </row>
    <row r="31" spans="2:2">
      <c r="B31" s="8"/>
    </row>
    <row r="32" spans="2:2">
      <c r="B32" s="8"/>
    </row>
    <row r="33" spans="2:2">
      <c r="B33" s="8"/>
    </row>
  </sheetData>
  <pageMargins left="0.7" right="0.7" top="0.75" bottom="0.75" header="0.3" footer="0.3"/>
  <pageSetup orientation="portrait" horizontalDpi="90" verticalDpi="9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A4075-599D-4035-9046-8120B8D9D379}">
  <sheetPr>
    <tabColor theme="1"/>
  </sheetPr>
  <dimension ref="A1:D1539"/>
  <sheetViews>
    <sheetView showGridLines="0" workbookViewId="0">
      <selection activeCell="D13" sqref="D13"/>
    </sheetView>
  </sheetViews>
  <sheetFormatPr defaultRowHeight="15"/>
  <cols>
    <col min="1" max="1" width="9.140625" customWidth="1"/>
    <col min="2" max="2" width="3.42578125" customWidth="1"/>
  </cols>
  <sheetData>
    <row r="1" spans="1:4" s="7" customFormat="1" ht="45" customHeight="1">
      <c r="B1" s="79" t="s">
        <v>584</v>
      </c>
      <c r="C1" s="79"/>
      <c r="D1" s="79"/>
    </row>
    <row r="2" spans="1:4" ht="27">
      <c r="A2" s="6"/>
      <c r="B2" s="80" t="s">
        <v>589</v>
      </c>
      <c r="C2" s="8"/>
      <c r="D2" s="8"/>
    </row>
    <row r="3" spans="1:4">
      <c r="A3" s="6"/>
      <c r="B3" s="82" t="str">
        <f>'Appendix A-1.1'!B2</f>
        <v>Table A-1.1: Factors Considered in the Decision to Shut Off Power for Each Distribution Circuit De-energized During the August 17-21, 2021 PSPS Event</v>
      </c>
      <c r="C3" s="8"/>
      <c r="D3" s="8"/>
    </row>
    <row r="4" spans="1:4" s="6" customFormat="1">
      <c r="B4" s="82" t="str">
        <f>'Appendix A-1.2'!B2</f>
        <v>Table A-1.2: Description, Units, and Value provided for Factors Considered in the Decision to Shut Off Power for Each Distribution Circuit De-energized During the August 17-21, 2021 PSPS Event</v>
      </c>
      <c r="C4" s="8"/>
      <c r="D4" s="8"/>
    </row>
    <row r="5" spans="1:4" s="6" customFormat="1">
      <c r="B5" s="82" t="str">
        <f>'Appendix A-2.1'!B2</f>
        <v>Table A-2.1: Factors Considered in the Decision to Shut Off Power for Each Transmission Circuit De-energized During the August 17-21, 2021 PSPS Event</v>
      </c>
      <c r="C5" s="8"/>
      <c r="D5" s="8"/>
    </row>
    <row r="6" spans="1:4" s="6" customFormat="1">
      <c r="B6" s="82" t="str">
        <f>'Appendix A-2.2'!B2</f>
        <v>Table A-2.2: Description, Units, and Value provided for Factors Considered in the Decision to Shut Off Power for Each Transmission Circuit De-energized During the August 17-21, 2021 PSPS Event</v>
      </c>
      <c r="C6" s="8"/>
      <c r="D6" s="8"/>
    </row>
    <row r="7" spans="1:4">
      <c r="A7" s="6"/>
      <c r="B7" s="82" t="str">
        <f>'Appendix B'!B2</f>
        <v>Appendix B: Distribution Circuits De-Energized During the August 17 - 19 PSPS Event</v>
      </c>
      <c r="C7" s="8"/>
      <c r="D7" s="8"/>
    </row>
    <row r="8" spans="1:4">
      <c r="A8" s="6"/>
      <c r="B8" s="82" t="str">
        <f>'Appendix C'!B2</f>
        <v>Appendix C: DAMAGES &amp; HAZARDS FOUND WITHIN THE DE-ENERGIZED AREAS</v>
      </c>
      <c r="C8" s="8"/>
      <c r="D8" s="8"/>
    </row>
    <row r="9" spans="1:4">
      <c r="A9" s="6"/>
      <c r="B9" s="82" t="str">
        <f>'Appendix E'!B2</f>
        <v xml:space="preserve">Appendix E: Local Community Representatives Contacted </v>
      </c>
      <c r="C9" s="8"/>
      <c r="D9" s="8"/>
    </row>
    <row r="10" spans="1:4">
      <c r="A10" s="6"/>
      <c r="B10" s="82" t="str">
        <f>'Appendix G'!B2</f>
        <v>Appendix G: Community Resource Centers Provided by PG&amp;E</v>
      </c>
      <c r="C10" s="8"/>
      <c r="D10" s="8"/>
    </row>
    <row r="11" spans="1:4">
      <c r="A11" s="6"/>
      <c r="B11" s="8"/>
    </row>
    <row r="12" spans="1:4">
      <c r="A12" s="6"/>
      <c r="B12" s="8"/>
    </row>
    <row r="13" spans="1:4">
      <c r="A13" s="6"/>
      <c r="B13" s="8"/>
    </row>
    <row r="14" spans="1:4">
      <c r="A14" s="6"/>
      <c r="B14" s="119"/>
    </row>
    <row r="15" spans="1:4">
      <c r="A15" s="6"/>
      <c r="B15" s="119"/>
    </row>
    <row r="16" spans="1:4">
      <c r="A16" s="6"/>
      <c r="B16" s="119"/>
    </row>
    <row r="17" spans="1:2">
      <c r="A17" s="6"/>
      <c r="B17" s="119"/>
    </row>
    <row r="18" spans="1:2">
      <c r="A18" s="6"/>
      <c r="B18" s="119"/>
    </row>
    <row r="19" spans="1:2">
      <c r="A19" s="6"/>
      <c r="B19" s="119"/>
    </row>
    <row r="20" spans="1:2">
      <c r="A20" s="6"/>
      <c r="B20" s="119"/>
    </row>
    <row r="21" spans="1:2">
      <c r="A21" s="6"/>
      <c r="B21" s="8"/>
    </row>
    <row r="22" spans="1:2">
      <c r="A22" s="6"/>
      <c r="B22" s="8"/>
    </row>
    <row r="23" spans="1:2">
      <c r="A23" s="6"/>
      <c r="B23" s="8"/>
    </row>
    <row r="24" spans="1:2">
      <c r="A24" s="6"/>
      <c r="B24" s="8"/>
    </row>
    <row r="25" spans="1:2">
      <c r="A25" s="6"/>
      <c r="B25" s="8"/>
    </row>
    <row r="26" spans="1:2">
      <c r="A26" s="6"/>
      <c r="B26" s="8"/>
    </row>
    <row r="27" spans="1:2">
      <c r="A27" s="6"/>
      <c r="B27" s="8"/>
    </row>
    <row r="28" spans="1:2">
      <c r="A28" s="6"/>
      <c r="B28" s="8"/>
    </row>
    <row r="29" spans="1:2">
      <c r="A29" s="6"/>
      <c r="B29" s="8"/>
    </row>
    <row r="30" spans="1:2">
      <c r="A30" s="6"/>
      <c r="B30" s="8"/>
    </row>
    <row r="31" spans="1:2">
      <c r="A31" s="6"/>
      <c r="B31" s="8"/>
    </row>
    <row r="32" spans="1:2">
      <c r="A32" s="6"/>
      <c r="B32" s="8"/>
    </row>
    <row r="33" spans="1:2">
      <c r="A33" s="6"/>
      <c r="B33" s="8"/>
    </row>
    <row r="34" spans="1:2">
      <c r="A34" s="6"/>
      <c r="B34" s="8"/>
    </row>
    <row r="35" spans="1:2">
      <c r="A35" s="6"/>
      <c r="B35" s="8"/>
    </row>
    <row r="36" spans="1:2">
      <c r="A36" s="6"/>
      <c r="B36" s="8"/>
    </row>
    <row r="37" spans="1:2">
      <c r="A37" s="6"/>
    </row>
    <row r="38" spans="1:2">
      <c r="A38" s="6"/>
    </row>
    <row r="39" spans="1:2">
      <c r="A39" s="6"/>
    </row>
    <row r="40" spans="1:2">
      <c r="A40" s="6"/>
    </row>
    <row r="41" spans="1:2">
      <c r="A41" s="6"/>
    </row>
    <row r="42" spans="1:2">
      <c r="A42" s="6"/>
    </row>
    <row r="43" spans="1:2">
      <c r="A43" s="6"/>
    </row>
    <row r="44" spans="1:2">
      <c r="A44" s="6"/>
    </row>
    <row r="45" spans="1:2">
      <c r="A45" s="6"/>
    </row>
    <row r="46" spans="1:2">
      <c r="A46" s="6"/>
    </row>
    <row r="47" spans="1:2">
      <c r="A47" s="6"/>
    </row>
    <row r="48" spans="1:2">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row r="1442" spans="1:1">
      <c r="A1442" s="6"/>
    </row>
    <row r="1443" spans="1:1">
      <c r="A1443" s="6"/>
    </row>
    <row r="1444" spans="1:1">
      <c r="A1444" s="6"/>
    </row>
    <row r="1445" spans="1:1">
      <c r="A1445" s="6"/>
    </row>
    <row r="1446" spans="1:1">
      <c r="A1446" s="6"/>
    </row>
    <row r="1447" spans="1:1">
      <c r="A1447" s="6"/>
    </row>
    <row r="1448" spans="1:1">
      <c r="A1448" s="6"/>
    </row>
    <row r="1449" spans="1:1">
      <c r="A1449" s="6"/>
    </row>
    <row r="1450" spans="1:1">
      <c r="A1450" s="6"/>
    </row>
    <row r="1451" spans="1:1">
      <c r="A1451" s="6"/>
    </row>
    <row r="1452" spans="1:1">
      <c r="A1452" s="6"/>
    </row>
    <row r="1453" spans="1:1">
      <c r="A1453" s="6"/>
    </row>
    <row r="1454" spans="1:1">
      <c r="A1454" s="6"/>
    </row>
    <row r="1455" spans="1:1">
      <c r="A1455" s="6"/>
    </row>
    <row r="1456" spans="1:1">
      <c r="A1456" s="6"/>
    </row>
    <row r="1457" spans="1:1">
      <c r="A1457" s="6"/>
    </row>
    <row r="1458" spans="1:1">
      <c r="A1458" s="6"/>
    </row>
    <row r="1459" spans="1:1">
      <c r="A1459" s="6"/>
    </row>
    <row r="1460" spans="1:1">
      <c r="A1460" s="6"/>
    </row>
    <row r="1461" spans="1:1">
      <c r="A1461" s="6"/>
    </row>
    <row r="1462" spans="1:1">
      <c r="A1462" s="6"/>
    </row>
    <row r="1463" spans="1:1">
      <c r="A1463" s="6"/>
    </row>
    <row r="1464" spans="1:1">
      <c r="A1464" s="6"/>
    </row>
    <row r="1465" spans="1:1">
      <c r="A1465" s="6"/>
    </row>
    <row r="1466" spans="1:1">
      <c r="A1466" s="6"/>
    </row>
    <row r="1467" spans="1:1">
      <c r="A1467" s="6"/>
    </row>
    <row r="1468" spans="1:1">
      <c r="A1468" s="6"/>
    </row>
    <row r="1469" spans="1:1">
      <c r="A1469" s="6"/>
    </row>
    <row r="1470" spans="1:1">
      <c r="A1470" s="6"/>
    </row>
    <row r="1471" spans="1:1">
      <c r="A1471" s="6"/>
    </row>
    <row r="1472" spans="1:1">
      <c r="A1472" s="6"/>
    </row>
    <row r="1473" spans="1:1">
      <c r="A1473" s="6"/>
    </row>
    <row r="1474" spans="1:1">
      <c r="A1474" s="6"/>
    </row>
    <row r="1475" spans="1:1">
      <c r="A1475" s="6"/>
    </row>
    <row r="1476" spans="1:1">
      <c r="A1476" s="6"/>
    </row>
    <row r="1477" spans="1:1">
      <c r="A1477" s="6"/>
    </row>
    <row r="1478" spans="1:1">
      <c r="A1478" s="6"/>
    </row>
    <row r="1479" spans="1:1">
      <c r="A1479" s="6"/>
    </row>
    <row r="1480" spans="1:1">
      <c r="A1480" s="6"/>
    </row>
    <row r="1481" spans="1:1">
      <c r="A1481" s="6"/>
    </row>
    <row r="1482" spans="1:1">
      <c r="A1482" s="6"/>
    </row>
    <row r="1483" spans="1:1">
      <c r="A1483" s="6"/>
    </row>
    <row r="1484" spans="1:1">
      <c r="A1484" s="6"/>
    </row>
    <row r="1485" spans="1:1">
      <c r="A1485" s="6"/>
    </row>
    <row r="1486" spans="1:1">
      <c r="A1486" s="6"/>
    </row>
    <row r="1487" spans="1:1">
      <c r="A1487" s="6"/>
    </row>
    <row r="1488" spans="1:1">
      <c r="A1488" s="6"/>
    </row>
    <row r="1489" spans="1:1">
      <c r="A1489" s="6"/>
    </row>
    <row r="1490" spans="1:1">
      <c r="A1490" s="6"/>
    </row>
    <row r="1491" spans="1:1">
      <c r="A1491" s="6"/>
    </row>
    <row r="1492" spans="1:1">
      <c r="A1492" s="6"/>
    </row>
    <row r="1493" spans="1:1">
      <c r="A1493" s="6"/>
    </row>
    <row r="1494" spans="1:1">
      <c r="A1494" s="6"/>
    </row>
    <row r="1495" spans="1:1">
      <c r="A1495" s="6"/>
    </row>
    <row r="1496" spans="1:1">
      <c r="A1496" s="6"/>
    </row>
    <row r="1497" spans="1:1">
      <c r="A1497" s="6"/>
    </row>
    <row r="1498" spans="1:1">
      <c r="A1498" s="6"/>
    </row>
    <row r="1499" spans="1:1">
      <c r="A1499" s="6"/>
    </row>
    <row r="1500" spans="1:1">
      <c r="A1500" s="6"/>
    </row>
    <row r="1501" spans="1:1">
      <c r="A1501" s="6"/>
    </row>
    <row r="1502" spans="1:1">
      <c r="A1502" s="6"/>
    </row>
    <row r="1503" spans="1:1">
      <c r="A1503" s="6"/>
    </row>
    <row r="1504" spans="1:1">
      <c r="A1504" s="6"/>
    </row>
    <row r="1505" spans="1:1">
      <c r="A1505" s="6"/>
    </row>
    <row r="1506" spans="1:1">
      <c r="A1506" s="6"/>
    </row>
    <row r="1507" spans="1:1">
      <c r="A1507" s="6"/>
    </row>
    <row r="1508" spans="1:1">
      <c r="A1508" s="6"/>
    </row>
    <row r="1509" spans="1:1">
      <c r="A1509" s="6"/>
    </row>
    <row r="1510" spans="1:1">
      <c r="A1510" s="6"/>
    </row>
    <row r="1511" spans="1:1">
      <c r="A1511" s="6"/>
    </row>
    <row r="1512" spans="1:1">
      <c r="A1512" s="6"/>
    </row>
    <row r="1513" spans="1:1">
      <c r="A1513" s="6"/>
    </row>
    <row r="1514" spans="1:1">
      <c r="A1514" s="6"/>
    </row>
    <row r="1515" spans="1:1">
      <c r="A1515" s="6"/>
    </row>
    <row r="1516" spans="1:1">
      <c r="A1516" s="6"/>
    </row>
    <row r="1517" spans="1:1">
      <c r="A1517" s="6"/>
    </row>
    <row r="1518" spans="1:1">
      <c r="A1518" s="6"/>
    </row>
    <row r="1519" spans="1:1">
      <c r="A1519" s="6"/>
    </row>
    <row r="1520" spans="1:1">
      <c r="A1520" s="6"/>
    </row>
    <row r="1521" spans="1:1">
      <c r="A1521" s="6"/>
    </row>
    <row r="1522" spans="1:1">
      <c r="A1522" s="6"/>
    </row>
    <row r="1523" spans="1:1">
      <c r="A1523" s="6"/>
    </row>
    <row r="1524" spans="1:1">
      <c r="A1524" s="6"/>
    </row>
    <row r="1525" spans="1:1">
      <c r="A1525" s="6"/>
    </row>
    <row r="1526" spans="1:1">
      <c r="A1526" s="6"/>
    </row>
    <row r="1527" spans="1:1">
      <c r="A1527" s="6"/>
    </row>
    <row r="1528" spans="1:1">
      <c r="A1528" s="6"/>
    </row>
    <row r="1529" spans="1:1">
      <c r="A1529" s="6"/>
    </row>
    <row r="1530" spans="1:1">
      <c r="A1530" s="6"/>
    </row>
    <row r="1531" spans="1:1">
      <c r="A1531" s="6"/>
    </row>
    <row r="1532" spans="1:1">
      <c r="A1532" s="6"/>
    </row>
    <row r="1533" spans="1:1">
      <c r="A1533" s="6"/>
    </row>
    <row r="1534" spans="1:1">
      <c r="A1534" s="6"/>
    </row>
    <row r="1535" spans="1:1">
      <c r="A1535" s="6"/>
    </row>
    <row r="1536" spans="1:1">
      <c r="A1536" s="6"/>
    </row>
    <row r="1537" spans="1:1">
      <c r="A1537" s="6"/>
    </row>
    <row r="1538" spans="1:1">
      <c r="A1538" s="6"/>
    </row>
    <row r="1539" spans="1:1">
      <c r="A1539" s="6"/>
    </row>
  </sheetData>
  <hyperlinks>
    <hyperlink ref="B7" location="'Appendix B'!A1" display="'Appendix B'!A1" xr:uid="{EFCA825C-3AEA-43C2-B16B-268FC28C7009}"/>
    <hyperlink ref="B8" location="'Appendix C'!A1" display="'Appendix C'!A1" xr:uid="{848CAA02-FE94-44EE-8F2E-A303A33C061D}"/>
    <hyperlink ref="B9" location="'Appendix E'!A1" display="'Appendix E'!A1" xr:uid="{3284F305-49B8-4D4A-AC4E-6449B8A06AD9}"/>
    <hyperlink ref="B10" location="'Appendix G'!A1" display="'Appendix G'!A1" xr:uid="{92646EAF-7D34-4735-A603-4F5B79902099}"/>
    <hyperlink ref="B3" location="'Appendix A-1.1'!A1" display="'Appendix A-1.1'!A1" xr:uid="{1B34B7EA-86EB-4436-AC1F-B279D6BEB951}"/>
    <hyperlink ref="B4" location="'Appendix A-1.2'!A1" display="'Appendix A-1.2'!A1" xr:uid="{CB015442-BBDC-4E58-84CB-8FCE8654828C}"/>
    <hyperlink ref="B5" location="'Appendix A-2.1'!A1" display="'Appendix A-2.1'!A1" xr:uid="{AD95A347-F8E5-46B7-8908-17E70F58E00D}"/>
    <hyperlink ref="B6" location="'Appendix A-2.2'!A1" display="'Appendix A-2.2'!A1" xr:uid="{9841B9BF-CB3D-4F45-8ECD-F29EC8899B74}"/>
  </hyperlink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506D5-0C98-4CA5-BEA7-08362C0624AF}">
  <dimension ref="A1:AA1537"/>
  <sheetViews>
    <sheetView showGridLines="0" workbookViewId="0">
      <selection activeCell="B3" sqref="B3"/>
    </sheetView>
  </sheetViews>
  <sheetFormatPr defaultRowHeight="15"/>
  <cols>
    <col min="1" max="1" width="9.140625" customWidth="1"/>
    <col min="2" max="2" width="18.28515625" bestFit="1" customWidth="1"/>
    <col min="3" max="3" width="5.28515625" bestFit="1" customWidth="1"/>
    <col min="4" max="4" width="8" bestFit="1" customWidth="1"/>
    <col min="5" max="5" width="9.42578125" bestFit="1" customWidth="1"/>
    <col min="6" max="6" width="7.140625" bestFit="1" customWidth="1"/>
    <col min="7" max="8" width="5.28515625" bestFit="1" customWidth="1"/>
    <col min="9" max="9" width="6.140625" bestFit="1" customWidth="1"/>
    <col min="10" max="10" width="6.85546875" bestFit="1" customWidth="1"/>
    <col min="11" max="11" width="5.28515625" bestFit="1" customWidth="1"/>
    <col min="12" max="12" width="8.42578125" bestFit="1" customWidth="1"/>
    <col min="13" max="13" width="5.5703125" bestFit="1" customWidth="1"/>
    <col min="14" max="14" width="6.42578125" bestFit="1" customWidth="1"/>
    <col min="15" max="15" width="7.5703125" bestFit="1" customWidth="1"/>
    <col min="16" max="16" width="5.28515625" bestFit="1" customWidth="1"/>
    <col min="17" max="17" width="9.7109375" bestFit="1" customWidth="1"/>
    <col min="18" max="18" width="6.85546875" bestFit="1" customWidth="1"/>
    <col min="19" max="20" width="6.42578125" bestFit="1" customWidth="1"/>
    <col min="21" max="21" width="6.85546875" bestFit="1" customWidth="1"/>
    <col min="22" max="22" width="7.85546875" bestFit="1" customWidth="1"/>
    <col min="23" max="23" width="8" bestFit="1" customWidth="1"/>
    <col min="24" max="24" width="5.85546875" bestFit="1" customWidth="1"/>
    <col min="25" max="25" width="10" bestFit="1" customWidth="1"/>
    <col min="26" max="26" width="6.7109375" bestFit="1" customWidth="1"/>
    <col min="27" max="27" width="14.140625" bestFit="1" customWidth="1"/>
  </cols>
  <sheetData>
    <row r="1" spans="1:27" s="7" customFormat="1" ht="45" customHeight="1">
      <c r="B1" s="79" t="s">
        <v>584</v>
      </c>
    </row>
    <row r="2" spans="1:27">
      <c r="A2" s="6"/>
      <c r="B2" s="5" t="s">
        <v>1151</v>
      </c>
    </row>
    <row r="3" spans="1:27" s="6" customFormat="1">
      <c r="B3" s="118" t="s">
        <v>1092</v>
      </c>
    </row>
    <row r="4" spans="1:27" s="6" customFormat="1" ht="101.25" customHeight="1" thickBot="1">
      <c r="B4" s="178" t="s">
        <v>1093</v>
      </c>
      <c r="C4" s="178"/>
      <c r="D4" s="178"/>
      <c r="E4" s="178"/>
      <c r="F4" s="178"/>
      <c r="G4" s="178"/>
      <c r="H4" s="178"/>
      <c r="I4" s="178"/>
      <c r="J4" s="178"/>
      <c r="K4" s="178"/>
      <c r="L4" s="178"/>
      <c r="M4" s="178"/>
      <c r="N4" s="178"/>
      <c r="O4" s="178"/>
      <c r="P4" s="178"/>
      <c r="Q4" s="178"/>
      <c r="R4" s="178"/>
      <c r="S4" s="178"/>
      <c r="T4" s="178"/>
      <c r="U4" s="178"/>
      <c r="V4" s="178"/>
      <c r="W4" s="178"/>
      <c r="X4" s="178"/>
      <c r="Y4" s="178"/>
      <c r="Z4" s="178"/>
      <c r="AA4" s="178"/>
    </row>
    <row r="5" spans="1:27" s="8" customFormat="1">
      <c r="B5" s="172" t="s">
        <v>19</v>
      </c>
      <c r="C5" s="175" t="s">
        <v>1097</v>
      </c>
      <c r="D5" s="128" t="s">
        <v>1098</v>
      </c>
      <c r="E5" s="128" t="s">
        <v>1142</v>
      </c>
      <c r="F5" s="128" t="s">
        <v>1102</v>
      </c>
      <c r="G5" s="128" t="s">
        <v>1105</v>
      </c>
      <c r="H5" s="128" t="s">
        <v>1106</v>
      </c>
      <c r="I5" s="128" t="s">
        <v>1105</v>
      </c>
      <c r="J5" s="128" t="s">
        <v>1110</v>
      </c>
      <c r="K5" s="128" t="s">
        <v>1112</v>
      </c>
      <c r="L5" s="128" t="s">
        <v>1114</v>
      </c>
      <c r="M5" s="128" t="s">
        <v>1115</v>
      </c>
      <c r="N5" s="128" t="s">
        <v>1115</v>
      </c>
      <c r="O5" s="128" t="s">
        <v>1115</v>
      </c>
      <c r="P5" s="128" t="s">
        <v>1119</v>
      </c>
      <c r="Q5" s="128" t="s">
        <v>1119</v>
      </c>
      <c r="R5" s="128" t="s">
        <v>1119</v>
      </c>
      <c r="S5" s="128" t="s">
        <v>1124</v>
      </c>
      <c r="T5" s="128" t="s">
        <v>1124</v>
      </c>
      <c r="U5" s="128" t="s">
        <v>1124</v>
      </c>
      <c r="V5" s="128" t="s">
        <v>1129</v>
      </c>
      <c r="W5" s="128" t="s">
        <v>1124</v>
      </c>
      <c r="X5" s="175" t="s">
        <v>1133</v>
      </c>
      <c r="Y5" s="128" t="s">
        <v>1134</v>
      </c>
      <c r="Z5" s="128" t="s">
        <v>1136</v>
      </c>
      <c r="AA5" s="128" t="s">
        <v>1139</v>
      </c>
    </row>
    <row r="6" spans="1:27" s="8" customFormat="1">
      <c r="B6" s="173"/>
      <c r="C6" s="176"/>
      <c r="D6" s="129" t="s">
        <v>1099</v>
      </c>
      <c r="E6" s="129" t="s">
        <v>1143</v>
      </c>
      <c r="F6" s="129" t="s">
        <v>1103</v>
      </c>
      <c r="G6" s="129" t="s">
        <v>1033</v>
      </c>
      <c r="H6" s="129" t="s">
        <v>1107</v>
      </c>
      <c r="I6" s="129" t="s">
        <v>1108</v>
      </c>
      <c r="J6" s="129" t="s">
        <v>1111</v>
      </c>
      <c r="K6" s="129" t="s">
        <v>1113</v>
      </c>
      <c r="L6" s="129" t="s">
        <v>1040</v>
      </c>
      <c r="M6" s="129" t="s">
        <v>1116</v>
      </c>
      <c r="N6" s="129" t="s">
        <v>1117</v>
      </c>
      <c r="O6" s="129" t="s">
        <v>1118</v>
      </c>
      <c r="P6" s="129" t="s">
        <v>1120</v>
      </c>
      <c r="Q6" s="129" t="s">
        <v>1121</v>
      </c>
      <c r="R6" s="129" t="s">
        <v>1123</v>
      </c>
      <c r="S6" s="129" t="s">
        <v>1125</v>
      </c>
      <c r="T6" s="129" t="s">
        <v>1126</v>
      </c>
      <c r="U6" s="129" t="s">
        <v>1127</v>
      </c>
      <c r="V6" s="129" t="s">
        <v>1130</v>
      </c>
      <c r="W6" s="129" t="s">
        <v>1132</v>
      </c>
      <c r="X6" s="176"/>
      <c r="Y6" s="129" t="s">
        <v>1135</v>
      </c>
      <c r="Z6" s="129" t="s">
        <v>1137</v>
      </c>
      <c r="AA6" s="129" t="s">
        <v>1140</v>
      </c>
    </row>
    <row r="7" spans="1:27" s="8" customFormat="1" ht="15.75" thickBot="1">
      <c r="B7" s="174"/>
      <c r="C7" s="177"/>
      <c r="D7" s="130" t="s">
        <v>1100</v>
      </c>
      <c r="E7" s="130" t="s">
        <v>1101</v>
      </c>
      <c r="F7" s="130" t="s">
        <v>1104</v>
      </c>
      <c r="G7" s="131"/>
      <c r="H7" s="130" t="s">
        <v>1033</v>
      </c>
      <c r="I7" s="130" t="s">
        <v>1109</v>
      </c>
      <c r="J7" s="131"/>
      <c r="K7" s="131"/>
      <c r="L7" s="131"/>
      <c r="M7" s="131"/>
      <c r="N7" s="131"/>
      <c r="O7" s="131"/>
      <c r="P7" s="131"/>
      <c r="Q7" s="130" t="s">
        <v>1122</v>
      </c>
      <c r="R7" s="131"/>
      <c r="S7" s="131"/>
      <c r="T7" s="131"/>
      <c r="U7" s="130" t="s">
        <v>1128</v>
      </c>
      <c r="V7" s="130" t="s">
        <v>1131</v>
      </c>
      <c r="W7" s="131"/>
      <c r="X7" s="177"/>
      <c r="Y7" s="131"/>
      <c r="Z7" s="130" t="s">
        <v>1138</v>
      </c>
      <c r="AA7" s="130" t="s">
        <v>1141</v>
      </c>
    </row>
    <row r="8" spans="1:27" ht="15.75" thickBot="1">
      <c r="A8" s="6"/>
      <c r="B8" s="132" t="s">
        <v>36</v>
      </c>
      <c r="C8" s="136">
        <v>20.72</v>
      </c>
      <c r="D8" s="136">
        <v>6.92</v>
      </c>
      <c r="E8" s="136">
        <v>43.3</v>
      </c>
      <c r="F8" s="138">
        <v>3946.1</v>
      </c>
      <c r="G8" s="136">
        <v>26.47</v>
      </c>
      <c r="H8" s="136">
        <v>50.06</v>
      </c>
      <c r="I8" s="136">
        <v>34.520000000000003</v>
      </c>
      <c r="J8" s="136">
        <v>96.6</v>
      </c>
      <c r="K8" s="136">
        <v>9.84</v>
      </c>
      <c r="L8" s="136">
        <v>53.13</v>
      </c>
      <c r="M8" s="140">
        <v>3.4000000000000002E-2</v>
      </c>
      <c r="N8" s="140">
        <v>5.5E-2</v>
      </c>
      <c r="O8" s="140">
        <v>5.0999999999999997E-2</v>
      </c>
      <c r="P8" s="136">
        <v>54.27</v>
      </c>
      <c r="Q8" s="136">
        <v>68.650000000000006</v>
      </c>
      <c r="R8" s="136">
        <v>68.56</v>
      </c>
      <c r="S8" s="136">
        <v>0.46</v>
      </c>
      <c r="T8" s="136">
        <v>0.65</v>
      </c>
      <c r="U8" s="136">
        <v>0.89</v>
      </c>
      <c r="V8" s="138">
        <v>3074.9</v>
      </c>
      <c r="W8" s="143">
        <v>3.4099999999999998E-3</v>
      </c>
      <c r="X8" s="133" t="s">
        <v>1144</v>
      </c>
      <c r="Y8" s="133" t="s">
        <v>1144</v>
      </c>
      <c r="Z8" s="133" t="s">
        <v>1144</v>
      </c>
      <c r="AA8" s="133" t="s">
        <v>1145</v>
      </c>
    </row>
    <row r="9" spans="1:27" ht="15.75" thickBot="1">
      <c r="A9" s="6"/>
      <c r="B9" s="134" t="s">
        <v>1008</v>
      </c>
      <c r="C9" s="137">
        <v>14.76</v>
      </c>
      <c r="D9" s="137">
        <v>7.97</v>
      </c>
      <c r="E9" s="137">
        <v>59.9</v>
      </c>
      <c r="F9" s="139">
        <v>5983.4</v>
      </c>
      <c r="G9" s="137">
        <v>25.97</v>
      </c>
      <c r="H9" s="137">
        <v>47.43</v>
      </c>
      <c r="I9" s="137">
        <v>31.57</v>
      </c>
      <c r="J9" s="137">
        <v>83.55</v>
      </c>
      <c r="K9" s="137">
        <v>13.66</v>
      </c>
      <c r="L9" s="137">
        <v>32.770000000000003</v>
      </c>
      <c r="M9" s="141">
        <v>3.5000000000000003E-2</v>
      </c>
      <c r="N9" s="141">
        <v>5.7000000000000002E-2</v>
      </c>
      <c r="O9" s="141">
        <v>5.1999999999999998E-2</v>
      </c>
      <c r="P9" s="137">
        <v>32.340000000000003</v>
      </c>
      <c r="Q9" s="137">
        <v>68.569999999999993</v>
      </c>
      <c r="R9" s="137">
        <v>79.739999999999995</v>
      </c>
      <c r="S9" s="137">
        <v>0.42</v>
      </c>
      <c r="T9" s="137">
        <v>0.61</v>
      </c>
      <c r="U9" s="137">
        <v>0.87</v>
      </c>
      <c r="V9" s="139">
        <v>1094.9000000000001</v>
      </c>
      <c r="W9" s="144">
        <v>2.4199999999999998E-3</v>
      </c>
      <c r="X9" s="135" t="s">
        <v>1144</v>
      </c>
      <c r="Y9" s="135" t="s">
        <v>1144</v>
      </c>
      <c r="Z9" s="135" t="s">
        <v>1144</v>
      </c>
      <c r="AA9" s="135" t="s">
        <v>1145</v>
      </c>
    </row>
    <row r="10" spans="1:27" ht="15.75" thickBot="1">
      <c r="A10" s="6"/>
      <c r="B10" s="134" t="s">
        <v>998</v>
      </c>
      <c r="C10" s="137">
        <v>19.52</v>
      </c>
      <c r="D10" s="137">
        <v>32.97</v>
      </c>
      <c r="E10" s="137">
        <v>25.5</v>
      </c>
      <c r="F10" s="139">
        <v>400.3</v>
      </c>
      <c r="G10" s="137">
        <v>22.9</v>
      </c>
      <c r="H10" s="137">
        <v>53.42</v>
      </c>
      <c r="I10" s="137">
        <v>33.35</v>
      </c>
      <c r="J10" s="137">
        <v>80.22</v>
      </c>
      <c r="K10" s="137">
        <v>14.63</v>
      </c>
      <c r="L10" s="137">
        <v>29.04</v>
      </c>
      <c r="M10" s="141">
        <v>3.6999999999999998E-2</v>
      </c>
      <c r="N10" s="141">
        <v>0.06</v>
      </c>
      <c r="O10" s="141">
        <v>5.2999999999999999E-2</v>
      </c>
      <c r="P10" s="137">
        <v>38.46</v>
      </c>
      <c r="Q10" s="137">
        <v>65.83</v>
      </c>
      <c r="R10" s="137">
        <v>72.34</v>
      </c>
      <c r="S10" s="137">
        <v>0.41</v>
      </c>
      <c r="T10" s="137">
        <v>0.78</v>
      </c>
      <c r="U10" s="137">
        <v>0.92</v>
      </c>
      <c r="V10" s="139">
        <v>49813.599999999999</v>
      </c>
      <c r="W10" s="144">
        <v>2.7299999999999998E-3</v>
      </c>
      <c r="X10" s="135" t="s">
        <v>1144</v>
      </c>
      <c r="Y10" s="135" t="s">
        <v>1144</v>
      </c>
      <c r="Z10" s="135" t="s">
        <v>1144</v>
      </c>
      <c r="AA10" s="135" t="s">
        <v>1145</v>
      </c>
    </row>
    <row r="11" spans="1:27" ht="15.75" thickBot="1">
      <c r="A11" s="6"/>
      <c r="B11" s="134" t="s">
        <v>956</v>
      </c>
      <c r="C11" s="137">
        <v>13.96</v>
      </c>
      <c r="D11" s="137">
        <v>8.6999999999999993</v>
      </c>
      <c r="E11" s="137">
        <v>54.93</v>
      </c>
      <c r="F11" s="139">
        <v>5535.6</v>
      </c>
      <c r="G11" s="137">
        <v>21.02</v>
      </c>
      <c r="H11" s="137">
        <v>44.05</v>
      </c>
      <c r="I11" s="137">
        <v>31.17</v>
      </c>
      <c r="J11" s="137">
        <v>94.91</v>
      </c>
      <c r="K11" s="137">
        <v>8.8800000000000008</v>
      </c>
      <c r="L11" s="137">
        <v>51.25</v>
      </c>
      <c r="M11" s="141">
        <v>3.7999999999999999E-2</v>
      </c>
      <c r="N11" s="141">
        <v>5.8000000000000003E-2</v>
      </c>
      <c r="O11" s="141">
        <v>5.6000000000000001E-2</v>
      </c>
      <c r="P11" s="137">
        <v>31.96</v>
      </c>
      <c r="Q11" s="137">
        <v>69.239999999999995</v>
      </c>
      <c r="R11" s="137">
        <v>61.06</v>
      </c>
      <c r="S11" s="137">
        <v>0.39</v>
      </c>
      <c r="T11" s="137">
        <v>0.8</v>
      </c>
      <c r="U11" s="137">
        <v>0.92</v>
      </c>
      <c r="V11" s="142"/>
      <c r="W11" s="144">
        <v>1.91E-3</v>
      </c>
      <c r="X11" s="135" t="s">
        <v>1144</v>
      </c>
      <c r="Y11" s="135" t="s">
        <v>1144</v>
      </c>
      <c r="Z11" s="135" t="s">
        <v>1145</v>
      </c>
      <c r="AA11" s="135" t="s">
        <v>1145</v>
      </c>
    </row>
    <row r="12" spans="1:27" ht="15.75" thickBot="1">
      <c r="A12" s="6"/>
      <c r="B12" s="134" t="s">
        <v>1014</v>
      </c>
      <c r="C12" s="137">
        <v>12.65</v>
      </c>
      <c r="D12" s="137">
        <v>8.82</v>
      </c>
      <c r="E12" s="137">
        <v>53.04</v>
      </c>
      <c r="F12" s="139">
        <v>6252.1</v>
      </c>
      <c r="G12" s="137">
        <v>21.2</v>
      </c>
      <c r="H12" s="137">
        <v>44.21</v>
      </c>
      <c r="I12" s="137">
        <v>30.96</v>
      </c>
      <c r="J12" s="137">
        <v>94.76</v>
      </c>
      <c r="K12" s="137">
        <v>9</v>
      </c>
      <c r="L12" s="137">
        <v>50.94</v>
      </c>
      <c r="M12" s="141">
        <v>3.9E-2</v>
      </c>
      <c r="N12" s="141">
        <v>5.7000000000000002E-2</v>
      </c>
      <c r="O12" s="141">
        <v>5.2999999999999999E-2</v>
      </c>
      <c r="P12" s="137">
        <v>30.99</v>
      </c>
      <c r="Q12" s="137">
        <v>68.83</v>
      </c>
      <c r="R12" s="137">
        <v>60.48</v>
      </c>
      <c r="S12" s="137">
        <v>0.38</v>
      </c>
      <c r="T12" s="137">
        <v>0.87</v>
      </c>
      <c r="U12" s="137">
        <v>0.97</v>
      </c>
      <c r="V12" s="139">
        <v>477.9</v>
      </c>
      <c r="W12" s="144">
        <v>1.6299999999999999E-3</v>
      </c>
      <c r="X12" s="135" t="s">
        <v>1144</v>
      </c>
      <c r="Y12" s="135" t="s">
        <v>1144</v>
      </c>
      <c r="Z12" s="135" t="s">
        <v>1144</v>
      </c>
      <c r="AA12" s="135" t="s">
        <v>1145</v>
      </c>
    </row>
    <row r="13" spans="1:27" ht="15.75" thickBot="1">
      <c r="A13" s="6"/>
      <c r="B13" s="134" t="s">
        <v>708</v>
      </c>
      <c r="C13" s="137">
        <v>37</v>
      </c>
      <c r="D13" s="137">
        <v>20.62</v>
      </c>
      <c r="E13" s="137">
        <v>68.650000000000006</v>
      </c>
      <c r="F13" s="139">
        <v>3804.2</v>
      </c>
      <c r="G13" s="137">
        <v>22.93</v>
      </c>
      <c r="H13" s="137">
        <v>53.52</v>
      </c>
      <c r="I13" s="137">
        <v>38.94</v>
      </c>
      <c r="J13" s="137">
        <v>91.89</v>
      </c>
      <c r="K13" s="137">
        <v>10.72</v>
      </c>
      <c r="L13" s="137">
        <v>45.62</v>
      </c>
      <c r="M13" s="141">
        <v>4.2000000000000003E-2</v>
      </c>
      <c r="N13" s="141">
        <v>5.6000000000000001E-2</v>
      </c>
      <c r="O13" s="141">
        <v>4.8000000000000001E-2</v>
      </c>
      <c r="P13" s="137">
        <v>32.35</v>
      </c>
      <c r="Q13" s="137">
        <v>65.959999999999994</v>
      </c>
      <c r="R13" s="137">
        <v>67</v>
      </c>
      <c r="S13" s="137">
        <v>0.38</v>
      </c>
      <c r="T13" s="137">
        <v>0.87</v>
      </c>
      <c r="U13" s="137">
        <v>0.97</v>
      </c>
      <c r="V13" s="139">
        <v>88659.199999999997</v>
      </c>
      <c r="W13" s="144">
        <v>5.79E-3</v>
      </c>
      <c r="X13" s="135" t="s">
        <v>1144</v>
      </c>
      <c r="Y13" s="135" t="s">
        <v>1144</v>
      </c>
      <c r="Z13" s="135" t="s">
        <v>1144</v>
      </c>
      <c r="AA13" s="135" t="s">
        <v>1145</v>
      </c>
    </row>
    <row r="14" spans="1:27" ht="15.75" thickBot="1">
      <c r="A14" s="6"/>
      <c r="B14" s="134" t="s">
        <v>1146</v>
      </c>
      <c r="C14" s="137">
        <v>9.0500000000000007</v>
      </c>
      <c r="D14" s="137">
        <v>30.25</v>
      </c>
      <c r="E14" s="137">
        <v>25.9</v>
      </c>
      <c r="F14" s="139">
        <v>417.4</v>
      </c>
      <c r="G14" s="137">
        <v>19.12</v>
      </c>
      <c r="H14" s="137">
        <v>45.71</v>
      </c>
      <c r="I14" s="137">
        <v>29.85</v>
      </c>
      <c r="J14" s="137">
        <v>80.77</v>
      </c>
      <c r="K14" s="137">
        <v>13.18</v>
      </c>
      <c r="L14" s="137">
        <v>31.17</v>
      </c>
      <c r="M14" s="141">
        <v>4.2999999999999997E-2</v>
      </c>
      <c r="N14" s="141">
        <v>5.7000000000000002E-2</v>
      </c>
      <c r="O14" s="141">
        <v>0.05</v>
      </c>
      <c r="P14" s="137">
        <v>35.659999999999997</v>
      </c>
      <c r="Q14" s="137">
        <v>65.400000000000006</v>
      </c>
      <c r="R14" s="137">
        <v>73.28</v>
      </c>
      <c r="S14" s="137">
        <v>0.42</v>
      </c>
      <c r="T14" s="137">
        <v>0.8</v>
      </c>
      <c r="U14" s="137">
        <v>0.94</v>
      </c>
      <c r="V14" s="139">
        <v>5025.3</v>
      </c>
      <c r="W14" s="144">
        <v>1.3699999999999999E-3</v>
      </c>
      <c r="X14" s="135" t="s">
        <v>1144</v>
      </c>
      <c r="Y14" s="135" t="s">
        <v>1144</v>
      </c>
      <c r="Z14" s="135" t="s">
        <v>1144</v>
      </c>
      <c r="AA14" s="135" t="s">
        <v>1145</v>
      </c>
    </row>
    <row r="15" spans="1:27" ht="15.75" thickBot="1">
      <c r="A15" s="6"/>
      <c r="B15" s="134" t="s">
        <v>988</v>
      </c>
      <c r="C15" s="137">
        <v>11.93</v>
      </c>
      <c r="D15" s="137">
        <v>29.1</v>
      </c>
      <c r="E15" s="137">
        <v>20.23</v>
      </c>
      <c r="F15" s="139">
        <v>629.5</v>
      </c>
      <c r="G15" s="137">
        <v>21.64</v>
      </c>
      <c r="H15" s="137">
        <v>51.84</v>
      </c>
      <c r="I15" s="137">
        <v>30.9</v>
      </c>
      <c r="J15" s="137">
        <v>69.73</v>
      </c>
      <c r="K15" s="137">
        <v>19.100000000000001</v>
      </c>
      <c r="L15" s="137">
        <v>19.95</v>
      </c>
      <c r="M15" s="141">
        <v>4.5999999999999999E-2</v>
      </c>
      <c r="N15" s="141">
        <v>7.0000000000000007E-2</v>
      </c>
      <c r="O15" s="141">
        <v>5.8000000000000003E-2</v>
      </c>
      <c r="P15" s="137">
        <v>55.53</v>
      </c>
      <c r="Q15" s="137">
        <v>62.9</v>
      </c>
      <c r="R15" s="137">
        <v>85.87</v>
      </c>
      <c r="S15" s="137">
        <v>0.5</v>
      </c>
      <c r="T15" s="137">
        <v>0.42</v>
      </c>
      <c r="U15" s="137">
        <v>0.76</v>
      </c>
      <c r="V15" s="139">
        <v>30933.3</v>
      </c>
      <c r="W15" s="144">
        <v>3.2000000000000002E-3</v>
      </c>
      <c r="X15" s="135" t="s">
        <v>1144</v>
      </c>
      <c r="Y15" s="135" t="s">
        <v>1145</v>
      </c>
      <c r="Z15" s="135" t="s">
        <v>1144</v>
      </c>
      <c r="AA15" s="135" t="s">
        <v>1145</v>
      </c>
    </row>
    <row r="16" spans="1:27" ht="15.75" thickBot="1">
      <c r="A16" s="6"/>
      <c r="B16" s="134" t="s">
        <v>970</v>
      </c>
      <c r="C16" s="137">
        <v>7.99</v>
      </c>
      <c r="D16" s="137">
        <v>9.1199999999999992</v>
      </c>
      <c r="E16" s="137">
        <v>40.31</v>
      </c>
      <c r="F16" s="139">
        <v>2057.1999999999998</v>
      </c>
      <c r="G16" s="137">
        <v>18.22</v>
      </c>
      <c r="H16" s="137">
        <v>42.3</v>
      </c>
      <c r="I16" s="137">
        <v>29.16</v>
      </c>
      <c r="J16" s="137">
        <v>91.19</v>
      </c>
      <c r="K16" s="137">
        <v>9.14</v>
      </c>
      <c r="L16" s="137">
        <v>45.59</v>
      </c>
      <c r="M16" s="141">
        <v>0.04</v>
      </c>
      <c r="N16" s="141">
        <v>5.6000000000000001E-2</v>
      </c>
      <c r="O16" s="141">
        <v>0.05</v>
      </c>
      <c r="P16" s="137">
        <v>31.7</v>
      </c>
      <c r="Q16" s="137">
        <v>69.42</v>
      </c>
      <c r="R16" s="137">
        <v>73.59</v>
      </c>
      <c r="S16" s="137">
        <v>0.36</v>
      </c>
      <c r="T16" s="137">
        <v>0.82</v>
      </c>
      <c r="U16" s="137">
        <v>0.96</v>
      </c>
      <c r="V16" s="139">
        <v>22497.4</v>
      </c>
      <c r="W16" s="144">
        <v>1.1100000000000001E-3</v>
      </c>
      <c r="X16" s="135" t="s">
        <v>1144</v>
      </c>
      <c r="Y16" s="135" t="s">
        <v>1144</v>
      </c>
      <c r="Z16" s="135" t="s">
        <v>1144</v>
      </c>
      <c r="AA16" s="135" t="s">
        <v>1145</v>
      </c>
    </row>
    <row r="17" spans="1:27" ht="15.75" thickBot="1">
      <c r="A17" s="6"/>
      <c r="B17" s="134" t="s">
        <v>974</v>
      </c>
      <c r="C17" s="137">
        <v>31.94</v>
      </c>
      <c r="D17" s="137">
        <v>70.989999999999995</v>
      </c>
      <c r="E17" s="137">
        <v>64.92</v>
      </c>
      <c r="F17" s="139">
        <v>3436.3</v>
      </c>
      <c r="G17" s="137">
        <v>32.17</v>
      </c>
      <c r="H17" s="137">
        <v>66.78</v>
      </c>
      <c r="I17" s="137">
        <v>46.62</v>
      </c>
      <c r="J17" s="137">
        <v>94.13</v>
      </c>
      <c r="K17" s="137">
        <v>8.5500000000000007</v>
      </c>
      <c r="L17" s="137">
        <v>49.84</v>
      </c>
      <c r="M17" s="141">
        <v>4.1000000000000002E-2</v>
      </c>
      <c r="N17" s="141">
        <v>5.7000000000000002E-2</v>
      </c>
      <c r="O17" s="141">
        <v>5.1999999999999998E-2</v>
      </c>
      <c r="P17" s="137">
        <v>36.04</v>
      </c>
      <c r="Q17" s="137">
        <v>66.69</v>
      </c>
      <c r="R17" s="137">
        <v>62.25</v>
      </c>
      <c r="S17" s="137">
        <v>0.47</v>
      </c>
      <c r="T17" s="137">
        <v>0.89</v>
      </c>
      <c r="U17" s="137">
        <v>0.98</v>
      </c>
      <c r="V17" s="139">
        <v>69278.3</v>
      </c>
      <c r="W17" s="144">
        <v>3.9699999999999996E-3</v>
      </c>
      <c r="X17" s="135" t="s">
        <v>1144</v>
      </c>
      <c r="Y17" s="135" t="s">
        <v>1144</v>
      </c>
      <c r="Z17" s="135" t="s">
        <v>1144</v>
      </c>
      <c r="AA17" s="135" t="s">
        <v>1144</v>
      </c>
    </row>
    <row r="18" spans="1:27" ht="15.75" thickBot="1">
      <c r="A18" s="6"/>
      <c r="B18" s="134" t="s">
        <v>716</v>
      </c>
      <c r="C18" s="137">
        <v>23.37</v>
      </c>
      <c r="D18" s="137">
        <v>21.65</v>
      </c>
      <c r="E18" s="137">
        <v>38.619999999999997</v>
      </c>
      <c r="F18" s="139">
        <v>754.1</v>
      </c>
      <c r="G18" s="137">
        <v>22.53</v>
      </c>
      <c r="H18" s="137">
        <v>52.9</v>
      </c>
      <c r="I18" s="137">
        <v>34.049999999999997</v>
      </c>
      <c r="J18" s="137">
        <v>95.15</v>
      </c>
      <c r="K18" s="137">
        <v>9.09</v>
      </c>
      <c r="L18" s="137">
        <v>51.46</v>
      </c>
      <c r="M18" s="141">
        <v>4.7E-2</v>
      </c>
      <c r="N18" s="141">
        <v>7.3999999999999996E-2</v>
      </c>
      <c r="O18" s="141">
        <v>6.8000000000000005E-2</v>
      </c>
      <c r="P18" s="137">
        <v>39.01</v>
      </c>
      <c r="Q18" s="137">
        <v>67.290000000000006</v>
      </c>
      <c r="R18" s="137">
        <v>60.27</v>
      </c>
      <c r="S18" s="137">
        <v>0.4</v>
      </c>
      <c r="T18" s="137">
        <v>0.85</v>
      </c>
      <c r="U18" s="137">
        <v>0.97</v>
      </c>
      <c r="V18" s="139">
        <v>69278.3</v>
      </c>
      <c r="W18" s="144">
        <v>3.1700000000000001E-3</v>
      </c>
      <c r="X18" s="135" t="s">
        <v>1144</v>
      </c>
      <c r="Y18" s="135" t="s">
        <v>1144</v>
      </c>
      <c r="Z18" s="135" t="s">
        <v>1144</v>
      </c>
      <c r="AA18" s="135" t="s">
        <v>1144</v>
      </c>
    </row>
    <row r="19" spans="1:27" ht="15.75" thickBot="1">
      <c r="A19" s="6"/>
      <c r="B19" s="134" t="s">
        <v>718</v>
      </c>
      <c r="C19" s="137">
        <v>29.54</v>
      </c>
      <c r="D19" s="137">
        <v>36.57</v>
      </c>
      <c r="E19" s="137">
        <v>62.44</v>
      </c>
      <c r="F19" s="139">
        <v>2638.4</v>
      </c>
      <c r="G19" s="137">
        <v>23.9</v>
      </c>
      <c r="H19" s="137">
        <v>52.4</v>
      </c>
      <c r="I19" s="137">
        <v>36.21</v>
      </c>
      <c r="J19" s="137">
        <v>90.59</v>
      </c>
      <c r="K19" s="137">
        <v>7.43</v>
      </c>
      <c r="L19" s="137">
        <v>45.49</v>
      </c>
      <c r="M19" s="141">
        <v>3.6999999999999998E-2</v>
      </c>
      <c r="N19" s="141">
        <v>5.2999999999999999E-2</v>
      </c>
      <c r="O19" s="141">
        <v>4.9000000000000002E-2</v>
      </c>
      <c r="P19" s="137">
        <v>35.96</v>
      </c>
      <c r="Q19" s="137">
        <v>66.739999999999995</v>
      </c>
      <c r="R19" s="137">
        <v>62.09</v>
      </c>
      <c r="S19" s="137">
        <v>0.38</v>
      </c>
      <c r="T19" s="137">
        <v>0.88</v>
      </c>
      <c r="U19" s="137">
        <v>0.98</v>
      </c>
      <c r="V19" s="139">
        <v>3736.7</v>
      </c>
      <c r="W19" s="144">
        <v>3.9300000000000003E-3</v>
      </c>
      <c r="X19" s="135" t="s">
        <v>1144</v>
      </c>
      <c r="Y19" s="135" t="s">
        <v>1144</v>
      </c>
      <c r="Z19" s="135" t="s">
        <v>1144</v>
      </c>
      <c r="AA19" s="135" t="s">
        <v>1145</v>
      </c>
    </row>
    <row r="20" spans="1:27" ht="15.75" thickBot="1">
      <c r="A20" s="6"/>
      <c r="B20" s="134" t="s">
        <v>952</v>
      </c>
      <c r="C20" s="137">
        <v>7.52</v>
      </c>
      <c r="D20" s="137">
        <v>13.74</v>
      </c>
      <c r="E20" s="137">
        <v>38.869999999999997</v>
      </c>
      <c r="F20" s="139">
        <v>1353.4</v>
      </c>
      <c r="G20" s="137">
        <v>18.05</v>
      </c>
      <c r="H20" s="137">
        <v>42.99</v>
      </c>
      <c r="I20" s="137">
        <v>28.07</v>
      </c>
      <c r="J20" s="137">
        <v>85.57</v>
      </c>
      <c r="K20" s="137">
        <v>8.8000000000000007</v>
      </c>
      <c r="L20" s="137">
        <v>38.24</v>
      </c>
      <c r="M20" s="141">
        <v>0.04</v>
      </c>
      <c r="N20" s="141">
        <v>0.06</v>
      </c>
      <c r="O20" s="141">
        <v>5.3999999999999999E-2</v>
      </c>
      <c r="P20" s="137">
        <v>42.26</v>
      </c>
      <c r="Q20" s="137">
        <v>68.53</v>
      </c>
      <c r="R20" s="137">
        <v>66.25</v>
      </c>
      <c r="S20" s="137">
        <v>0.34</v>
      </c>
      <c r="T20" s="137">
        <v>0.83</v>
      </c>
      <c r="U20" s="137">
        <v>0.96</v>
      </c>
      <c r="V20" s="142"/>
      <c r="W20" s="144">
        <v>1.0300000000000001E-3</v>
      </c>
      <c r="X20" s="135" t="s">
        <v>1144</v>
      </c>
      <c r="Y20" s="135" t="s">
        <v>1144</v>
      </c>
      <c r="Z20" s="135" t="s">
        <v>1144</v>
      </c>
      <c r="AA20" s="135" t="s">
        <v>1145</v>
      </c>
    </row>
    <row r="21" spans="1:27" ht="15.75" thickBot="1">
      <c r="A21" s="6"/>
      <c r="B21" s="134" t="s">
        <v>39</v>
      </c>
      <c r="C21" s="137">
        <v>30.54</v>
      </c>
      <c r="D21" s="137">
        <v>75.56</v>
      </c>
      <c r="E21" s="137">
        <v>53.98</v>
      </c>
      <c r="F21" s="139">
        <v>1220.7</v>
      </c>
      <c r="G21" s="137">
        <v>32.43</v>
      </c>
      <c r="H21" s="137">
        <v>72.94</v>
      </c>
      <c r="I21" s="137">
        <v>48.7</v>
      </c>
      <c r="J21" s="137">
        <v>80.84</v>
      </c>
      <c r="K21" s="137">
        <v>13.89</v>
      </c>
      <c r="L21" s="137">
        <v>30.71</v>
      </c>
      <c r="M21" s="141">
        <v>3.6999999999999998E-2</v>
      </c>
      <c r="N21" s="141">
        <v>5.7000000000000002E-2</v>
      </c>
      <c r="O21" s="141">
        <v>0.05</v>
      </c>
      <c r="P21" s="137">
        <v>38.61</v>
      </c>
      <c r="Q21" s="137">
        <v>64.209999999999994</v>
      </c>
      <c r="R21" s="137">
        <v>66.709999999999994</v>
      </c>
      <c r="S21" s="137">
        <v>0.49</v>
      </c>
      <c r="T21" s="137">
        <v>0.68</v>
      </c>
      <c r="U21" s="137">
        <v>0.87</v>
      </c>
      <c r="V21" s="139">
        <v>87136.2</v>
      </c>
      <c r="W21" s="144">
        <v>5.6699999999999997E-3</v>
      </c>
      <c r="X21" s="135" t="s">
        <v>1144</v>
      </c>
      <c r="Y21" s="135" t="s">
        <v>1144</v>
      </c>
      <c r="Z21" s="135" t="s">
        <v>1144</v>
      </c>
      <c r="AA21" s="135" t="s">
        <v>1145</v>
      </c>
    </row>
    <row r="22" spans="1:27" ht="15.75" thickBot="1">
      <c r="A22" s="6"/>
      <c r="B22" s="134" t="s">
        <v>1006</v>
      </c>
      <c r="C22" s="137">
        <v>31.56</v>
      </c>
      <c r="D22" s="137">
        <v>15.08</v>
      </c>
      <c r="E22" s="137">
        <v>50.75</v>
      </c>
      <c r="F22" s="139">
        <v>6961.4</v>
      </c>
      <c r="G22" s="137">
        <v>27.14</v>
      </c>
      <c r="H22" s="137">
        <v>53.52</v>
      </c>
      <c r="I22" s="137">
        <v>39.090000000000003</v>
      </c>
      <c r="J22" s="137">
        <v>94.24</v>
      </c>
      <c r="K22" s="137">
        <v>9.33</v>
      </c>
      <c r="L22" s="137">
        <v>49.49</v>
      </c>
      <c r="M22" s="141">
        <v>4.1000000000000002E-2</v>
      </c>
      <c r="N22" s="141">
        <v>5.5E-2</v>
      </c>
      <c r="O22" s="141">
        <v>4.8000000000000001E-2</v>
      </c>
      <c r="P22" s="137">
        <v>31.61</v>
      </c>
      <c r="Q22" s="137">
        <v>68.33</v>
      </c>
      <c r="R22" s="137">
        <v>66.19</v>
      </c>
      <c r="S22" s="137">
        <v>0.39</v>
      </c>
      <c r="T22" s="137">
        <v>0.91</v>
      </c>
      <c r="U22" s="137">
        <v>0.98</v>
      </c>
      <c r="V22" s="139">
        <v>21285.1</v>
      </c>
      <c r="W22" s="144">
        <v>4.1599999999999996E-3</v>
      </c>
      <c r="X22" s="135" t="s">
        <v>1144</v>
      </c>
      <c r="Y22" s="135" t="s">
        <v>1144</v>
      </c>
      <c r="Z22" s="135" t="s">
        <v>1144</v>
      </c>
      <c r="AA22" s="135" t="s">
        <v>1145</v>
      </c>
    </row>
    <row r="23" spans="1:27" ht="15.75" thickBot="1">
      <c r="A23" s="6"/>
      <c r="B23" s="134" t="s">
        <v>980</v>
      </c>
      <c r="C23" s="137">
        <v>14.59</v>
      </c>
      <c r="D23" s="137">
        <v>14.13</v>
      </c>
      <c r="E23" s="137">
        <v>66.510000000000005</v>
      </c>
      <c r="F23" s="139">
        <v>1651.3</v>
      </c>
      <c r="G23" s="137">
        <v>24.92</v>
      </c>
      <c r="H23" s="137">
        <v>51.68</v>
      </c>
      <c r="I23" s="137">
        <v>37.35</v>
      </c>
      <c r="J23" s="137">
        <v>94.76</v>
      </c>
      <c r="K23" s="137">
        <v>8.44</v>
      </c>
      <c r="L23" s="137">
        <v>50.85</v>
      </c>
      <c r="M23" s="141">
        <v>0.04</v>
      </c>
      <c r="N23" s="141">
        <v>5.8000000000000003E-2</v>
      </c>
      <c r="O23" s="141">
        <v>5.2999999999999999E-2</v>
      </c>
      <c r="P23" s="137">
        <v>44.4</v>
      </c>
      <c r="Q23" s="137">
        <v>65.88</v>
      </c>
      <c r="R23" s="137">
        <v>66.11</v>
      </c>
      <c r="S23" s="137">
        <v>0.42</v>
      </c>
      <c r="T23" s="137">
        <v>0.81</v>
      </c>
      <c r="U23" s="137">
        <v>0.95</v>
      </c>
      <c r="V23" s="139">
        <v>5638</v>
      </c>
      <c r="W23" s="144">
        <v>2.1700000000000001E-3</v>
      </c>
      <c r="X23" s="135" t="s">
        <v>1144</v>
      </c>
      <c r="Y23" s="135" t="s">
        <v>1144</v>
      </c>
      <c r="Z23" s="135" t="s">
        <v>1144</v>
      </c>
      <c r="AA23" s="135" t="s">
        <v>1145</v>
      </c>
    </row>
    <row r="24" spans="1:27" ht="15.75" thickBot="1">
      <c r="A24" s="6"/>
      <c r="B24" s="134" t="s">
        <v>964</v>
      </c>
      <c r="C24" s="137">
        <v>20.76</v>
      </c>
      <c r="D24" s="137">
        <v>8.74</v>
      </c>
      <c r="E24" s="137">
        <v>102</v>
      </c>
      <c r="F24" s="139">
        <v>15221.5</v>
      </c>
      <c r="G24" s="137">
        <v>29.68</v>
      </c>
      <c r="H24" s="137">
        <v>53.74</v>
      </c>
      <c r="I24" s="137">
        <v>37.619999999999997</v>
      </c>
      <c r="J24" s="137">
        <v>97.35</v>
      </c>
      <c r="K24" s="137">
        <v>9.49</v>
      </c>
      <c r="L24" s="137">
        <v>54.69</v>
      </c>
      <c r="M24" s="141">
        <v>3.2000000000000001E-2</v>
      </c>
      <c r="N24" s="141">
        <v>5.1999999999999998E-2</v>
      </c>
      <c r="O24" s="141">
        <v>5.1999999999999998E-2</v>
      </c>
      <c r="P24" s="137">
        <v>30.06</v>
      </c>
      <c r="Q24" s="137">
        <v>68.81</v>
      </c>
      <c r="R24" s="137">
        <v>67.77</v>
      </c>
      <c r="S24" s="137">
        <v>0.39</v>
      </c>
      <c r="T24" s="137">
        <v>0.86</v>
      </c>
      <c r="U24" s="137">
        <v>0.95</v>
      </c>
      <c r="V24" s="139">
        <v>6259.9</v>
      </c>
      <c r="W24" s="144">
        <v>2.5999999999999999E-3</v>
      </c>
      <c r="X24" s="135" t="s">
        <v>1144</v>
      </c>
      <c r="Y24" s="135" t="s">
        <v>1144</v>
      </c>
      <c r="Z24" s="135" t="s">
        <v>1144</v>
      </c>
      <c r="AA24" s="135" t="s">
        <v>1145</v>
      </c>
    </row>
    <row r="25" spans="1:27" ht="15.75" thickBot="1">
      <c r="A25" s="6"/>
      <c r="B25" s="134" t="s">
        <v>973</v>
      </c>
      <c r="C25" s="137">
        <v>19.399999999999999</v>
      </c>
      <c r="D25" s="137">
        <v>59.77</v>
      </c>
      <c r="E25" s="137">
        <v>110.75</v>
      </c>
      <c r="F25" s="139">
        <v>19625.599999999999</v>
      </c>
      <c r="G25" s="137">
        <v>33.72</v>
      </c>
      <c r="H25" s="137">
        <v>74.180000000000007</v>
      </c>
      <c r="I25" s="137">
        <v>45.09</v>
      </c>
      <c r="J25" s="137">
        <v>96.63</v>
      </c>
      <c r="K25" s="137">
        <v>9.35</v>
      </c>
      <c r="L25" s="137">
        <v>53.49</v>
      </c>
      <c r="M25" s="141">
        <v>0.03</v>
      </c>
      <c r="N25" s="141">
        <v>4.8000000000000001E-2</v>
      </c>
      <c r="O25" s="141">
        <v>4.7E-2</v>
      </c>
      <c r="P25" s="137">
        <v>30</v>
      </c>
      <c r="Q25" s="137">
        <v>67.95</v>
      </c>
      <c r="R25" s="137">
        <v>59.22</v>
      </c>
      <c r="S25" s="137">
        <v>0.4</v>
      </c>
      <c r="T25" s="137">
        <v>0.9</v>
      </c>
      <c r="U25" s="137">
        <v>0.98</v>
      </c>
      <c r="V25" s="139">
        <v>1979</v>
      </c>
      <c r="W25" s="144">
        <v>2.4399999999999999E-3</v>
      </c>
      <c r="X25" s="135" t="s">
        <v>1144</v>
      </c>
      <c r="Y25" s="135" t="s">
        <v>1144</v>
      </c>
      <c r="Z25" s="135" t="s">
        <v>1144</v>
      </c>
      <c r="AA25" s="135" t="s">
        <v>1145</v>
      </c>
    </row>
    <row r="26" spans="1:27" ht="15.75" thickBot="1">
      <c r="A26" s="6"/>
      <c r="B26" s="134" t="s">
        <v>990</v>
      </c>
      <c r="C26" s="137">
        <v>11.38</v>
      </c>
      <c r="D26" s="137">
        <v>14.37</v>
      </c>
      <c r="E26" s="137">
        <v>87.14</v>
      </c>
      <c r="F26" s="139">
        <v>8907.5</v>
      </c>
      <c r="G26" s="137">
        <v>23.15</v>
      </c>
      <c r="H26" s="137">
        <v>48.87</v>
      </c>
      <c r="I26" s="137">
        <v>34.200000000000003</v>
      </c>
      <c r="J26" s="137">
        <v>91.12</v>
      </c>
      <c r="K26" s="137">
        <v>8.8800000000000008</v>
      </c>
      <c r="L26" s="137">
        <v>45.55</v>
      </c>
      <c r="M26" s="141">
        <v>3.7999999999999999E-2</v>
      </c>
      <c r="N26" s="141">
        <v>5.3999999999999999E-2</v>
      </c>
      <c r="O26" s="141">
        <v>4.9000000000000002E-2</v>
      </c>
      <c r="P26" s="137">
        <v>30.37</v>
      </c>
      <c r="Q26" s="137">
        <v>70.150000000000006</v>
      </c>
      <c r="R26" s="137">
        <v>61.21</v>
      </c>
      <c r="S26" s="137">
        <v>0.28999999999999998</v>
      </c>
      <c r="T26" s="137">
        <v>0.9</v>
      </c>
      <c r="U26" s="137">
        <v>0.98</v>
      </c>
      <c r="V26" s="139">
        <v>18.399999999999999</v>
      </c>
      <c r="W26" s="144">
        <v>1.4499999999999999E-3</v>
      </c>
      <c r="X26" s="135" t="s">
        <v>1144</v>
      </c>
      <c r="Y26" s="135" t="s">
        <v>1144</v>
      </c>
      <c r="Z26" s="135" t="s">
        <v>1145</v>
      </c>
      <c r="AA26" s="135" t="s">
        <v>1145</v>
      </c>
    </row>
    <row r="27" spans="1:27" ht="15.75" thickBot="1">
      <c r="A27" s="6"/>
      <c r="B27" s="134" t="s">
        <v>993</v>
      </c>
      <c r="C27" s="137">
        <v>16.45</v>
      </c>
      <c r="D27" s="137">
        <v>11.37</v>
      </c>
      <c r="E27" s="137">
        <v>80.73</v>
      </c>
      <c r="F27" s="139">
        <v>9265</v>
      </c>
      <c r="G27" s="137">
        <v>22.65</v>
      </c>
      <c r="H27" s="137">
        <v>48.06</v>
      </c>
      <c r="I27" s="137">
        <v>32.89</v>
      </c>
      <c r="J27" s="137">
        <v>96.23</v>
      </c>
      <c r="K27" s="137">
        <v>9.81</v>
      </c>
      <c r="L27" s="137">
        <v>52.42</v>
      </c>
      <c r="M27" s="141">
        <v>3.3000000000000002E-2</v>
      </c>
      <c r="N27" s="141">
        <v>5.2999999999999999E-2</v>
      </c>
      <c r="O27" s="141">
        <v>5.0999999999999997E-2</v>
      </c>
      <c r="P27" s="137">
        <v>30.99</v>
      </c>
      <c r="Q27" s="137">
        <v>67.959999999999994</v>
      </c>
      <c r="R27" s="137">
        <v>78.44</v>
      </c>
      <c r="S27" s="137">
        <v>0.42</v>
      </c>
      <c r="T27" s="137">
        <v>0.84</v>
      </c>
      <c r="U27" s="137">
        <v>0.94</v>
      </c>
      <c r="V27" s="139">
        <v>9930</v>
      </c>
      <c r="W27" s="144">
        <v>3.0300000000000001E-3</v>
      </c>
      <c r="X27" s="135" t="s">
        <v>1144</v>
      </c>
      <c r="Y27" s="135" t="s">
        <v>1144</v>
      </c>
      <c r="Z27" s="135" t="s">
        <v>1144</v>
      </c>
      <c r="AA27" s="135" t="s">
        <v>1145</v>
      </c>
    </row>
    <row r="28" spans="1:27" ht="15.75" thickBot="1">
      <c r="A28" s="6"/>
      <c r="B28" s="134" t="s">
        <v>958</v>
      </c>
      <c r="C28" s="137">
        <v>23.69</v>
      </c>
      <c r="D28" s="137">
        <v>8.8000000000000007</v>
      </c>
      <c r="E28" s="137">
        <v>48.81</v>
      </c>
      <c r="F28" s="139">
        <v>4919.6000000000004</v>
      </c>
      <c r="G28" s="137">
        <v>24.29</v>
      </c>
      <c r="H28" s="137">
        <v>50.97</v>
      </c>
      <c r="I28" s="137">
        <v>34.380000000000003</v>
      </c>
      <c r="J28" s="137">
        <v>96.18</v>
      </c>
      <c r="K28" s="137">
        <v>9.64</v>
      </c>
      <c r="L28" s="137">
        <v>52.21</v>
      </c>
      <c r="M28" s="141">
        <v>3.3000000000000002E-2</v>
      </c>
      <c r="N28" s="141">
        <v>5.3999999999999999E-2</v>
      </c>
      <c r="O28" s="141">
        <v>0.05</v>
      </c>
      <c r="P28" s="137">
        <v>32.67</v>
      </c>
      <c r="Q28" s="137">
        <v>68.349999999999994</v>
      </c>
      <c r="R28" s="137">
        <v>62.46</v>
      </c>
      <c r="S28" s="137">
        <v>0.41</v>
      </c>
      <c r="T28" s="137">
        <v>0.82</v>
      </c>
      <c r="U28" s="137">
        <v>0.95</v>
      </c>
      <c r="V28" s="139">
        <v>8310.6</v>
      </c>
      <c r="W28" s="144">
        <v>3.13E-3</v>
      </c>
      <c r="X28" s="135" t="s">
        <v>1144</v>
      </c>
      <c r="Y28" s="135" t="s">
        <v>1144</v>
      </c>
      <c r="Z28" s="135" t="s">
        <v>1144</v>
      </c>
      <c r="AA28" s="135" t="s">
        <v>1145</v>
      </c>
    </row>
    <row r="29" spans="1:27" ht="15.75" thickBot="1">
      <c r="A29" s="6"/>
      <c r="B29" s="134" t="s">
        <v>999</v>
      </c>
      <c r="C29" s="137">
        <v>18.64</v>
      </c>
      <c r="D29" s="137">
        <v>9.69</v>
      </c>
      <c r="E29" s="137">
        <v>65.02</v>
      </c>
      <c r="F29" s="139">
        <v>5783.1</v>
      </c>
      <c r="G29" s="137">
        <v>24.28</v>
      </c>
      <c r="H29" s="137">
        <v>48.11</v>
      </c>
      <c r="I29" s="137">
        <v>33.520000000000003</v>
      </c>
      <c r="J29" s="137">
        <v>97.61</v>
      </c>
      <c r="K29" s="137">
        <v>9.7899999999999991</v>
      </c>
      <c r="L29" s="137">
        <v>54.94</v>
      </c>
      <c r="M29" s="141">
        <v>3.4000000000000002E-2</v>
      </c>
      <c r="N29" s="141">
        <v>5.5E-2</v>
      </c>
      <c r="O29" s="141">
        <v>5.1999999999999998E-2</v>
      </c>
      <c r="P29" s="137">
        <v>33.11</v>
      </c>
      <c r="Q29" s="137">
        <v>68.069999999999993</v>
      </c>
      <c r="R29" s="137">
        <v>76.67</v>
      </c>
      <c r="S29" s="137">
        <v>0.42</v>
      </c>
      <c r="T29" s="137">
        <v>0.86</v>
      </c>
      <c r="U29" s="137">
        <v>0.96</v>
      </c>
      <c r="V29" s="139">
        <v>9930</v>
      </c>
      <c r="W29" s="144">
        <v>3.15E-3</v>
      </c>
      <c r="X29" s="135" t="s">
        <v>1144</v>
      </c>
      <c r="Y29" s="135" t="s">
        <v>1144</v>
      </c>
      <c r="Z29" s="135" t="s">
        <v>1144</v>
      </c>
      <c r="AA29" s="135" t="s">
        <v>1145</v>
      </c>
    </row>
    <row r="30" spans="1:27" ht="15.75" thickBot="1">
      <c r="A30" s="6"/>
      <c r="B30" s="134" t="s">
        <v>977</v>
      </c>
      <c r="C30" s="137">
        <v>2.4900000000000002</v>
      </c>
      <c r="D30" s="137">
        <v>6.14</v>
      </c>
      <c r="E30" s="137">
        <v>20.079999999999998</v>
      </c>
      <c r="F30" s="139">
        <v>950</v>
      </c>
      <c r="G30" s="137">
        <v>12.92</v>
      </c>
      <c r="H30" s="137">
        <v>31.91</v>
      </c>
      <c r="I30" s="137">
        <v>17.96</v>
      </c>
      <c r="J30" s="137">
        <v>75.05</v>
      </c>
      <c r="K30" s="137">
        <v>15.11</v>
      </c>
      <c r="L30" s="137">
        <v>25.25</v>
      </c>
      <c r="M30" s="141">
        <v>4.3999999999999997E-2</v>
      </c>
      <c r="N30" s="141">
        <v>6.4000000000000001E-2</v>
      </c>
      <c r="O30" s="141">
        <v>5.5E-2</v>
      </c>
      <c r="P30" s="137">
        <v>46.35</v>
      </c>
      <c r="Q30" s="137">
        <v>65.900000000000006</v>
      </c>
      <c r="R30" s="137">
        <v>75.400000000000006</v>
      </c>
      <c r="S30" s="137">
        <v>0.5</v>
      </c>
      <c r="T30" s="137">
        <v>0.54</v>
      </c>
      <c r="U30" s="137">
        <v>0.81</v>
      </c>
      <c r="V30" s="139">
        <v>38601</v>
      </c>
      <c r="W30" s="144">
        <v>5.0000000000000001E-4</v>
      </c>
      <c r="X30" s="135" t="s">
        <v>1144</v>
      </c>
      <c r="Y30" s="135" t="s">
        <v>1144</v>
      </c>
      <c r="Z30" s="135" t="s">
        <v>1144</v>
      </c>
      <c r="AA30" s="135" t="s">
        <v>1145</v>
      </c>
    </row>
    <row r="31" spans="1:27" ht="15.75" thickBot="1">
      <c r="A31" s="6"/>
      <c r="B31" s="134" t="s">
        <v>1024</v>
      </c>
      <c r="C31" s="137">
        <v>10.81</v>
      </c>
      <c r="D31" s="137">
        <v>6.08</v>
      </c>
      <c r="E31" s="137">
        <v>21.79</v>
      </c>
      <c r="F31" s="139">
        <v>535.29999999999995</v>
      </c>
      <c r="G31" s="137">
        <v>20.16</v>
      </c>
      <c r="H31" s="137">
        <v>47.97</v>
      </c>
      <c r="I31" s="137">
        <v>29.95</v>
      </c>
      <c r="J31" s="137">
        <v>83.9</v>
      </c>
      <c r="K31" s="137">
        <v>12.85</v>
      </c>
      <c r="L31" s="137">
        <v>34.770000000000003</v>
      </c>
      <c r="M31" s="141">
        <v>4.2000000000000003E-2</v>
      </c>
      <c r="N31" s="141">
        <v>5.6000000000000001E-2</v>
      </c>
      <c r="O31" s="141">
        <v>4.9000000000000002E-2</v>
      </c>
      <c r="P31" s="137">
        <v>47.9</v>
      </c>
      <c r="Q31" s="137">
        <v>70.91</v>
      </c>
      <c r="R31" s="137">
        <v>73.92</v>
      </c>
      <c r="S31" s="137">
        <v>0.34</v>
      </c>
      <c r="T31" s="137">
        <v>0.78</v>
      </c>
      <c r="U31" s="137">
        <v>0.94</v>
      </c>
      <c r="V31" s="139">
        <v>3924.9</v>
      </c>
      <c r="W31" s="144">
        <v>1.5399999999999999E-3</v>
      </c>
      <c r="X31" s="135" t="s">
        <v>1144</v>
      </c>
      <c r="Y31" s="135" t="s">
        <v>1144</v>
      </c>
      <c r="Z31" s="135" t="s">
        <v>1145</v>
      </c>
      <c r="AA31" s="135" t="s">
        <v>1145</v>
      </c>
    </row>
    <row r="32" spans="1:27" ht="15.75" thickBot="1">
      <c r="A32" s="6"/>
      <c r="B32" s="134" t="s">
        <v>1000</v>
      </c>
      <c r="C32" s="137">
        <v>27.83</v>
      </c>
      <c r="D32" s="137">
        <v>11.31</v>
      </c>
      <c r="E32" s="137">
        <v>66.760000000000005</v>
      </c>
      <c r="F32" s="139">
        <v>9134.6</v>
      </c>
      <c r="G32" s="137">
        <v>22.85</v>
      </c>
      <c r="H32" s="137">
        <v>47.7</v>
      </c>
      <c r="I32" s="137">
        <v>34.42</v>
      </c>
      <c r="J32" s="137">
        <v>86.15</v>
      </c>
      <c r="K32" s="137">
        <v>10.7</v>
      </c>
      <c r="L32" s="137">
        <v>38.26</v>
      </c>
      <c r="M32" s="141">
        <v>3.4000000000000002E-2</v>
      </c>
      <c r="N32" s="141">
        <v>5.5E-2</v>
      </c>
      <c r="O32" s="141">
        <v>0.05</v>
      </c>
      <c r="P32" s="137">
        <v>31.52</v>
      </c>
      <c r="Q32" s="137">
        <v>67.099999999999994</v>
      </c>
      <c r="R32" s="137">
        <v>73.91</v>
      </c>
      <c r="S32" s="137">
        <v>0.45</v>
      </c>
      <c r="T32" s="137">
        <v>0.71</v>
      </c>
      <c r="U32" s="137">
        <v>0.88</v>
      </c>
      <c r="V32" s="139">
        <v>47373.599999999999</v>
      </c>
      <c r="W32" s="144">
        <v>5.4099999999999999E-3</v>
      </c>
      <c r="X32" s="135" t="s">
        <v>1144</v>
      </c>
      <c r="Y32" s="135" t="s">
        <v>1144</v>
      </c>
      <c r="Z32" s="135" t="s">
        <v>1144</v>
      </c>
      <c r="AA32" s="135" t="s">
        <v>1145</v>
      </c>
    </row>
    <row r="33" spans="1:27" ht="15.75" thickBot="1">
      <c r="A33" s="6"/>
      <c r="B33" s="134" t="s">
        <v>1019</v>
      </c>
      <c r="C33" s="137">
        <v>17.66</v>
      </c>
      <c r="D33" s="137">
        <v>7.97</v>
      </c>
      <c r="E33" s="137">
        <v>59.9</v>
      </c>
      <c r="F33" s="139">
        <v>7116.7</v>
      </c>
      <c r="G33" s="137">
        <v>25.97</v>
      </c>
      <c r="H33" s="137">
        <v>44.99</v>
      </c>
      <c r="I33" s="137">
        <v>31.57</v>
      </c>
      <c r="J33" s="137">
        <v>86.87</v>
      </c>
      <c r="K33" s="137">
        <v>10.6</v>
      </c>
      <c r="L33" s="137">
        <v>39.380000000000003</v>
      </c>
      <c r="M33" s="141">
        <v>3.3000000000000002E-2</v>
      </c>
      <c r="N33" s="141">
        <v>5.6000000000000001E-2</v>
      </c>
      <c r="O33" s="141">
        <v>5.0999999999999997E-2</v>
      </c>
      <c r="P33" s="137">
        <v>32.340000000000003</v>
      </c>
      <c r="Q33" s="137">
        <v>68.36</v>
      </c>
      <c r="R33" s="137">
        <v>78.209999999999994</v>
      </c>
      <c r="S33" s="137">
        <v>0.42</v>
      </c>
      <c r="T33" s="137">
        <v>0.65</v>
      </c>
      <c r="U33" s="137">
        <v>0.89</v>
      </c>
      <c r="V33" s="139">
        <v>7094.3</v>
      </c>
      <c r="W33" s="144">
        <v>2.8400000000000001E-3</v>
      </c>
      <c r="X33" s="135" t="s">
        <v>1144</v>
      </c>
      <c r="Y33" s="135" t="s">
        <v>1144</v>
      </c>
      <c r="Z33" s="135" t="s">
        <v>1144</v>
      </c>
      <c r="AA33" s="135" t="s">
        <v>1145</v>
      </c>
    </row>
    <row r="34" spans="1:27" ht="15.75" thickBot="1">
      <c r="A34" s="6"/>
      <c r="B34" s="134" t="s">
        <v>1013</v>
      </c>
      <c r="C34" s="137">
        <v>25.86</v>
      </c>
      <c r="D34" s="137">
        <v>16.45</v>
      </c>
      <c r="E34" s="137">
        <v>51.95</v>
      </c>
      <c r="F34" s="139">
        <v>2351.6</v>
      </c>
      <c r="G34" s="137">
        <v>24.16</v>
      </c>
      <c r="H34" s="137">
        <v>50.3</v>
      </c>
      <c r="I34" s="137">
        <v>35.53</v>
      </c>
      <c r="J34" s="137">
        <v>90.7</v>
      </c>
      <c r="K34" s="137">
        <v>11.5</v>
      </c>
      <c r="L34" s="137">
        <v>42.47</v>
      </c>
      <c r="M34" s="141">
        <v>4.7E-2</v>
      </c>
      <c r="N34" s="141">
        <v>6.9000000000000006E-2</v>
      </c>
      <c r="O34" s="141">
        <v>6.0999999999999999E-2</v>
      </c>
      <c r="P34" s="137">
        <v>41.43</v>
      </c>
      <c r="Q34" s="137">
        <v>66.83</v>
      </c>
      <c r="R34" s="137">
        <v>59.76</v>
      </c>
      <c r="S34" s="137">
        <v>0.42</v>
      </c>
      <c r="T34" s="137">
        <v>0.86</v>
      </c>
      <c r="U34" s="137">
        <v>0.97</v>
      </c>
      <c r="V34" s="139">
        <v>23643.9</v>
      </c>
      <c r="W34" s="144">
        <v>3.49E-3</v>
      </c>
      <c r="X34" s="135" t="s">
        <v>1144</v>
      </c>
      <c r="Y34" s="135" t="s">
        <v>1144</v>
      </c>
      <c r="Z34" s="135" t="s">
        <v>1144</v>
      </c>
      <c r="AA34" s="135" t="s">
        <v>1145</v>
      </c>
    </row>
    <row r="35" spans="1:27" ht="15.75" thickBot="1">
      <c r="A35" s="6"/>
      <c r="B35" s="134" t="s">
        <v>950</v>
      </c>
      <c r="C35" s="137">
        <v>2.8</v>
      </c>
      <c r="D35" s="137">
        <v>6.47</v>
      </c>
      <c r="E35" s="137">
        <v>17.5</v>
      </c>
      <c r="F35" s="139">
        <v>325.5</v>
      </c>
      <c r="G35" s="137">
        <v>14.08</v>
      </c>
      <c r="H35" s="137">
        <v>29.62</v>
      </c>
      <c r="I35" s="137">
        <v>20.58</v>
      </c>
      <c r="J35" s="137">
        <v>91.9</v>
      </c>
      <c r="K35" s="137">
        <v>10.81</v>
      </c>
      <c r="L35" s="137">
        <v>43.78</v>
      </c>
      <c r="M35" s="141">
        <v>5.2999999999999999E-2</v>
      </c>
      <c r="N35" s="141">
        <v>7.9000000000000001E-2</v>
      </c>
      <c r="O35" s="141">
        <v>7.8E-2</v>
      </c>
      <c r="P35" s="137">
        <v>39.409999999999997</v>
      </c>
      <c r="Q35" s="137">
        <v>68.75</v>
      </c>
      <c r="R35" s="137">
        <v>64.13</v>
      </c>
      <c r="S35" s="137">
        <v>0.39</v>
      </c>
      <c r="T35" s="137">
        <v>0.78</v>
      </c>
      <c r="U35" s="137">
        <v>0.93</v>
      </c>
      <c r="V35" s="139">
        <v>29286.9</v>
      </c>
      <c r="W35" s="144">
        <v>3.8000000000000002E-4</v>
      </c>
      <c r="X35" s="135" t="s">
        <v>1144</v>
      </c>
      <c r="Y35" s="135" t="s">
        <v>1144</v>
      </c>
      <c r="Z35" s="135" t="s">
        <v>1144</v>
      </c>
      <c r="AA35" s="135" t="s">
        <v>1145</v>
      </c>
    </row>
    <row r="36" spans="1:27" ht="15.75" thickBot="1">
      <c r="A36" s="6"/>
      <c r="B36" s="134" t="s">
        <v>995</v>
      </c>
      <c r="C36" s="137">
        <v>16.91</v>
      </c>
      <c r="D36" s="137">
        <v>26.04</v>
      </c>
      <c r="E36" s="137">
        <v>55.53</v>
      </c>
      <c r="F36" s="139">
        <v>2100</v>
      </c>
      <c r="G36" s="137">
        <v>24.78</v>
      </c>
      <c r="H36" s="137">
        <v>51.58</v>
      </c>
      <c r="I36" s="137">
        <v>36.1</v>
      </c>
      <c r="J36" s="137">
        <v>91.67</v>
      </c>
      <c r="K36" s="137">
        <v>10.87</v>
      </c>
      <c r="L36" s="137">
        <v>43.63</v>
      </c>
      <c r="M36" s="141">
        <v>4.7E-2</v>
      </c>
      <c r="N36" s="141">
        <v>6.4000000000000001E-2</v>
      </c>
      <c r="O36" s="141">
        <v>5.5E-2</v>
      </c>
      <c r="P36" s="137">
        <v>39.450000000000003</v>
      </c>
      <c r="Q36" s="137">
        <v>65.56</v>
      </c>
      <c r="R36" s="137">
        <v>61.53</v>
      </c>
      <c r="S36" s="137">
        <v>0.41</v>
      </c>
      <c r="T36" s="137">
        <v>0.91</v>
      </c>
      <c r="U36" s="137">
        <v>0.97</v>
      </c>
      <c r="V36" s="139">
        <v>75579.7</v>
      </c>
      <c r="W36" s="144">
        <v>2.2100000000000002E-3</v>
      </c>
      <c r="X36" s="135" t="s">
        <v>1144</v>
      </c>
      <c r="Y36" s="135" t="s">
        <v>1144</v>
      </c>
      <c r="Z36" s="135" t="s">
        <v>1144</v>
      </c>
      <c r="AA36" s="135" t="s">
        <v>1145</v>
      </c>
    </row>
    <row r="37" spans="1:27" ht="15.75" thickBot="1">
      <c r="A37" s="6"/>
      <c r="B37" s="134" t="s">
        <v>962</v>
      </c>
      <c r="C37" s="137">
        <v>17.27</v>
      </c>
      <c r="D37" s="137">
        <v>20.22</v>
      </c>
      <c r="E37" s="137">
        <v>126.66</v>
      </c>
      <c r="F37" s="139">
        <v>25697.599999999999</v>
      </c>
      <c r="G37" s="137">
        <v>31.37</v>
      </c>
      <c r="H37" s="137">
        <v>59.51</v>
      </c>
      <c r="I37" s="137">
        <v>38.67</v>
      </c>
      <c r="J37" s="137">
        <v>96.05</v>
      </c>
      <c r="K37" s="137">
        <v>7.76</v>
      </c>
      <c r="L37" s="137">
        <v>53.23</v>
      </c>
      <c r="M37" s="141">
        <v>0.03</v>
      </c>
      <c r="N37" s="141">
        <v>4.8000000000000001E-2</v>
      </c>
      <c r="O37" s="141">
        <v>4.8000000000000001E-2</v>
      </c>
      <c r="P37" s="137">
        <v>30</v>
      </c>
      <c r="Q37" s="137">
        <v>68.319999999999993</v>
      </c>
      <c r="R37" s="137">
        <v>56.14</v>
      </c>
      <c r="S37" s="137">
        <v>0.4</v>
      </c>
      <c r="T37" s="137">
        <v>0.92</v>
      </c>
      <c r="U37" s="137">
        <v>0.98</v>
      </c>
      <c r="V37" s="139">
        <v>13262.9</v>
      </c>
      <c r="W37" s="144">
        <v>2.1099999999999999E-3</v>
      </c>
      <c r="X37" s="135" t="s">
        <v>1144</v>
      </c>
      <c r="Y37" s="135" t="s">
        <v>1144</v>
      </c>
      <c r="Z37" s="135" t="s">
        <v>1144</v>
      </c>
      <c r="AA37" s="135" t="s">
        <v>1145</v>
      </c>
    </row>
    <row r="38" spans="1:27" ht="15.75" thickBot="1">
      <c r="A38" s="6"/>
      <c r="B38" s="134" t="s">
        <v>1021</v>
      </c>
      <c r="C38" s="137">
        <v>2.04</v>
      </c>
      <c r="D38" s="137">
        <v>7.28</v>
      </c>
      <c r="E38" s="137">
        <v>20.68</v>
      </c>
      <c r="F38" s="139">
        <v>384.6</v>
      </c>
      <c r="G38" s="137">
        <v>18.64</v>
      </c>
      <c r="H38" s="137">
        <v>37.35</v>
      </c>
      <c r="I38" s="137">
        <v>24.81</v>
      </c>
      <c r="J38" s="137">
        <v>91.53</v>
      </c>
      <c r="K38" s="137">
        <v>10.74</v>
      </c>
      <c r="L38" s="137">
        <v>45.14</v>
      </c>
      <c r="M38" s="141">
        <v>0.05</v>
      </c>
      <c r="N38" s="141">
        <v>7.3999999999999996E-2</v>
      </c>
      <c r="O38" s="141">
        <v>6.7000000000000004E-2</v>
      </c>
      <c r="P38" s="137">
        <v>56.91</v>
      </c>
      <c r="Q38" s="137">
        <v>65.709999999999994</v>
      </c>
      <c r="R38" s="137">
        <v>62.9</v>
      </c>
      <c r="S38" s="137">
        <v>0.43</v>
      </c>
      <c r="T38" s="137">
        <v>0.69</v>
      </c>
      <c r="U38" s="137">
        <v>0.91</v>
      </c>
      <c r="V38" s="139">
        <v>20051.8</v>
      </c>
      <c r="W38" s="144">
        <v>3.8999999999999999E-4</v>
      </c>
      <c r="X38" s="135" t="s">
        <v>1144</v>
      </c>
      <c r="Y38" s="135" t="s">
        <v>1144</v>
      </c>
      <c r="Z38" s="135" t="s">
        <v>1144</v>
      </c>
      <c r="AA38" s="135" t="s">
        <v>1145</v>
      </c>
    </row>
    <row r="39" spans="1:27" ht="15.75" thickBot="1">
      <c r="A39" s="6"/>
      <c r="B39" s="134" t="s">
        <v>1023</v>
      </c>
      <c r="C39" s="137">
        <v>27.86</v>
      </c>
      <c r="D39" s="137">
        <v>12.11</v>
      </c>
      <c r="E39" s="137">
        <v>61.04</v>
      </c>
      <c r="F39" s="139">
        <v>1198</v>
      </c>
      <c r="G39" s="137">
        <v>26.64</v>
      </c>
      <c r="H39" s="137">
        <v>55.24</v>
      </c>
      <c r="I39" s="137">
        <v>39.81</v>
      </c>
      <c r="J39" s="137">
        <v>96.86</v>
      </c>
      <c r="K39" s="137">
        <v>8.08</v>
      </c>
      <c r="L39" s="137">
        <v>54.65</v>
      </c>
      <c r="M39" s="141">
        <v>3.7999999999999999E-2</v>
      </c>
      <c r="N39" s="141">
        <v>5.8000000000000003E-2</v>
      </c>
      <c r="O39" s="141">
        <v>5.2999999999999999E-2</v>
      </c>
      <c r="P39" s="137">
        <v>42.96</v>
      </c>
      <c r="Q39" s="137">
        <v>68.010000000000005</v>
      </c>
      <c r="R39" s="137">
        <v>62.25</v>
      </c>
      <c r="S39" s="137">
        <v>0.42</v>
      </c>
      <c r="T39" s="137">
        <v>0.88</v>
      </c>
      <c r="U39" s="137">
        <v>0.98</v>
      </c>
      <c r="V39" s="139">
        <v>5234.6000000000004</v>
      </c>
      <c r="W39" s="144">
        <v>3.5699999999999998E-3</v>
      </c>
      <c r="X39" s="135" t="s">
        <v>1144</v>
      </c>
      <c r="Y39" s="135" t="s">
        <v>1144</v>
      </c>
      <c r="Z39" s="135" t="s">
        <v>1144</v>
      </c>
      <c r="AA39" s="135" t="s">
        <v>1145</v>
      </c>
    </row>
    <row r="40" spans="1:27" ht="15.75" thickBot="1">
      <c r="A40" s="6"/>
      <c r="B40" s="134" t="s">
        <v>743</v>
      </c>
      <c r="C40" s="137">
        <v>30.21</v>
      </c>
      <c r="D40" s="137">
        <v>16.260000000000002</v>
      </c>
      <c r="E40" s="137">
        <v>47.72</v>
      </c>
      <c r="F40" s="139">
        <v>5108.1000000000004</v>
      </c>
      <c r="G40" s="137">
        <v>24.9</v>
      </c>
      <c r="H40" s="137">
        <v>55.44</v>
      </c>
      <c r="I40" s="137">
        <v>36.409999999999997</v>
      </c>
      <c r="J40" s="137">
        <v>95.65</v>
      </c>
      <c r="K40" s="137">
        <v>9.43</v>
      </c>
      <c r="L40" s="137">
        <v>50.72</v>
      </c>
      <c r="M40" s="141">
        <v>3.2000000000000001E-2</v>
      </c>
      <c r="N40" s="141">
        <v>5.0999999999999997E-2</v>
      </c>
      <c r="O40" s="141">
        <v>4.9000000000000002E-2</v>
      </c>
      <c r="P40" s="137">
        <v>30.03</v>
      </c>
      <c r="Q40" s="137">
        <v>66.92</v>
      </c>
      <c r="R40" s="137">
        <v>63.22</v>
      </c>
      <c r="S40" s="137">
        <v>0.42</v>
      </c>
      <c r="T40" s="137">
        <v>0.91</v>
      </c>
      <c r="U40" s="137">
        <v>0.99</v>
      </c>
      <c r="V40" s="139">
        <v>23867.7</v>
      </c>
      <c r="W40" s="144">
        <v>3.9300000000000003E-3</v>
      </c>
      <c r="X40" s="135" t="s">
        <v>1144</v>
      </c>
      <c r="Y40" s="135" t="s">
        <v>1144</v>
      </c>
      <c r="Z40" s="135" t="s">
        <v>1144</v>
      </c>
      <c r="AA40" s="135" t="s">
        <v>1145</v>
      </c>
    </row>
    <row r="41" spans="1:27" ht="15.75" thickBot="1">
      <c r="A41" s="6"/>
      <c r="B41" s="134" t="s">
        <v>967</v>
      </c>
      <c r="C41" s="137">
        <v>18.43</v>
      </c>
      <c r="D41" s="137">
        <v>10.8</v>
      </c>
      <c r="E41" s="137">
        <v>55.87</v>
      </c>
      <c r="F41" s="139">
        <v>5258.1</v>
      </c>
      <c r="G41" s="137">
        <v>22.02</v>
      </c>
      <c r="H41" s="137">
        <v>48.02</v>
      </c>
      <c r="I41" s="137">
        <v>32.020000000000003</v>
      </c>
      <c r="J41" s="137">
        <v>96.4</v>
      </c>
      <c r="K41" s="137">
        <v>10.32</v>
      </c>
      <c r="L41" s="137">
        <v>52.19</v>
      </c>
      <c r="M41" s="141">
        <v>3.2000000000000001E-2</v>
      </c>
      <c r="N41" s="141">
        <v>5.0999999999999997E-2</v>
      </c>
      <c r="O41" s="141">
        <v>4.8000000000000001E-2</v>
      </c>
      <c r="P41" s="137">
        <v>37.32</v>
      </c>
      <c r="Q41" s="137">
        <v>66.959999999999994</v>
      </c>
      <c r="R41" s="137">
        <v>61.2</v>
      </c>
      <c r="S41" s="137">
        <v>0.43</v>
      </c>
      <c r="T41" s="137">
        <v>0.86</v>
      </c>
      <c r="U41" s="137">
        <v>0.97</v>
      </c>
      <c r="V41" s="139">
        <v>20596.5</v>
      </c>
      <c r="W41" s="144">
        <v>2.7000000000000001E-3</v>
      </c>
      <c r="X41" s="135" t="s">
        <v>1144</v>
      </c>
      <c r="Y41" s="135" t="s">
        <v>1144</v>
      </c>
      <c r="Z41" s="135" t="s">
        <v>1144</v>
      </c>
      <c r="AA41" s="135" t="s">
        <v>1145</v>
      </c>
    </row>
    <row r="42" spans="1:27" ht="15.75" thickBot="1">
      <c r="A42" s="6"/>
      <c r="B42" s="134" t="s">
        <v>954</v>
      </c>
      <c r="C42" s="137">
        <v>12.79</v>
      </c>
      <c r="D42" s="137">
        <v>7.84</v>
      </c>
      <c r="E42" s="137">
        <v>75.56</v>
      </c>
      <c r="F42" s="139">
        <v>12471.1</v>
      </c>
      <c r="G42" s="137">
        <v>33</v>
      </c>
      <c r="H42" s="137">
        <v>61.89</v>
      </c>
      <c r="I42" s="137">
        <v>42.49</v>
      </c>
      <c r="J42" s="137">
        <v>95.72</v>
      </c>
      <c r="K42" s="137">
        <v>9.35</v>
      </c>
      <c r="L42" s="137">
        <v>52.08</v>
      </c>
      <c r="M42" s="141">
        <v>3.1E-2</v>
      </c>
      <c r="N42" s="141">
        <v>0.05</v>
      </c>
      <c r="O42" s="141">
        <v>4.9000000000000002E-2</v>
      </c>
      <c r="P42" s="137">
        <v>30.01</v>
      </c>
      <c r="Q42" s="137">
        <v>69.67</v>
      </c>
      <c r="R42" s="137">
        <v>60.54</v>
      </c>
      <c r="S42" s="137">
        <v>0.4</v>
      </c>
      <c r="T42" s="137">
        <v>0.77</v>
      </c>
      <c r="U42" s="137">
        <v>0.92</v>
      </c>
      <c r="V42" s="139">
        <v>14.6</v>
      </c>
      <c r="W42" s="144">
        <v>1.7700000000000001E-3</v>
      </c>
      <c r="X42" s="135" t="s">
        <v>1144</v>
      </c>
      <c r="Y42" s="135" t="s">
        <v>1144</v>
      </c>
      <c r="Z42" s="135" t="s">
        <v>1144</v>
      </c>
      <c r="AA42" s="135" t="s">
        <v>1145</v>
      </c>
    </row>
    <row r="43" spans="1:27" ht="15.75" thickBot="1">
      <c r="A43" s="6"/>
      <c r="B43" s="134" t="s">
        <v>258</v>
      </c>
      <c r="C43" s="137">
        <v>14.25</v>
      </c>
      <c r="D43" s="137">
        <v>16.41</v>
      </c>
      <c r="E43" s="137">
        <v>83.81</v>
      </c>
      <c r="F43" s="139">
        <v>7979.3</v>
      </c>
      <c r="G43" s="137">
        <v>24.08</v>
      </c>
      <c r="H43" s="137">
        <v>56.76</v>
      </c>
      <c r="I43" s="137">
        <v>40.14</v>
      </c>
      <c r="J43" s="137">
        <v>91.37</v>
      </c>
      <c r="K43" s="137">
        <v>7.47</v>
      </c>
      <c r="L43" s="137">
        <v>46.61</v>
      </c>
      <c r="M43" s="141">
        <v>3.6999999999999998E-2</v>
      </c>
      <c r="N43" s="141">
        <v>5.7000000000000002E-2</v>
      </c>
      <c r="O43" s="141">
        <v>5.1999999999999998E-2</v>
      </c>
      <c r="P43" s="137">
        <v>30.51</v>
      </c>
      <c r="Q43" s="137">
        <v>68.55</v>
      </c>
      <c r="R43" s="137">
        <v>57.86</v>
      </c>
      <c r="S43" s="137">
        <v>0.34</v>
      </c>
      <c r="T43" s="137">
        <v>0.91</v>
      </c>
      <c r="U43" s="137">
        <v>0.98</v>
      </c>
      <c r="V43" s="139">
        <v>927.8</v>
      </c>
      <c r="W43" s="144">
        <v>1.75E-3</v>
      </c>
      <c r="X43" s="135" t="s">
        <v>1144</v>
      </c>
      <c r="Y43" s="135" t="s">
        <v>1144</v>
      </c>
      <c r="Z43" s="135" t="s">
        <v>1144</v>
      </c>
      <c r="AA43" s="135" t="s">
        <v>1145</v>
      </c>
    </row>
    <row r="44" spans="1:27" ht="15.75" thickBot="1">
      <c r="A44" s="6"/>
      <c r="B44" s="134" t="s">
        <v>259</v>
      </c>
      <c r="C44" s="137">
        <v>24.24</v>
      </c>
      <c r="D44" s="137">
        <v>13.23</v>
      </c>
      <c r="E44" s="137">
        <v>64.819999999999993</v>
      </c>
      <c r="F44" s="139">
        <v>5456.5</v>
      </c>
      <c r="G44" s="137">
        <v>28.31</v>
      </c>
      <c r="H44" s="137">
        <v>66.95</v>
      </c>
      <c r="I44" s="137">
        <v>41.39</v>
      </c>
      <c r="J44" s="137">
        <v>93.29</v>
      </c>
      <c r="K44" s="137">
        <v>7.09</v>
      </c>
      <c r="L44" s="137">
        <v>49.57</v>
      </c>
      <c r="M44" s="141">
        <v>3.5999999999999997E-2</v>
      </c>
      <c r="N44" s="141">
        <v>5.5E-2</v>
      </c>
      <c r="O44" s="141">
        <v>0.05</v>
      </c>
      <c r="P44" s="137">
        <v>32.090000000000003</v>
      </c>
      <c r="Q44" s="137">
        <v>68.239999999999995</v>
      </c>
      <c r="R44" s="137">
        <v>57.69</v>
      </c>
      <c r="S44" s="137">
        <v>0.4</v>
      </c>
      <c r="T44" s="137">
        <v>0.92</v>
      </c>
      <c r="U44" s="137">
        <v>0.99</v>
      </c>
      <c r="V44" s="139">
        <v>22328.7</v>
      </c>
      <c r="W44" s="144">
        <v>3.2599999999999999E-3</v>
      </c>
      <c r="X44" s="135" t="s">
        <v>1144</v>
      </c>
      <c r="Y44" s="135" t="s">
        <v>1144</v>
      </c>
      <c r="Z44" s="135" t="s">
        <v>1144</v>
      </c>
      <c r="AA44" s="135" t="s">
        <v>1145</v>
      </c>
    </row>
    <row r="45" spans="1:27" ht="15.75" thickBot="1">
      <c r="A45" s="6"/>
      <c r="B45" s="134" t="s">
        <v>960</v>
      </c>
      <c r="C45" s="137">
        <v>9.91</v>
      </c>
      <c r="D45" s="137">
        <v>17.93</v>
      </c>
      <c r="E45" s="137">
        <v>40.07</v>
      </c>
      <c r="F45" s="139">
        <v>2200.6</v>
      </c>
      <c r="G45" s="137">
        <v>24.76</v>
      </c>
      <c r="H45" s="137">
        <v>49.98</v>
      </c>
      <c r="I45" s="137">
        <v>36.340000000000003</v>
      </c>
      <c r="J45" s="137">
        <v>90.84</v>
      </c>
      <c r="K45" s="137">
        <v>11.1</v>
      </c>
      <c r="L45" s="137">
        <v>42.8</v>
      </c>
      <c r="M45" s="141">
        <v>5.0999999999999997E-2</v>
      </c>
      <c r="N45" s="141">
        <v>7.8E-2</v>
      </c>
      <c r="O45" s="141">
        <v>6.7000000000000004E-2</v>
      </c>
      <c r="P45" s="137">
        <v>38.03</v>
      </c>
      <c r="Q45" s="137">
        <v>60.73</v>
      </c>
      <c r="R45" s="137">
        <v>61.5</v>
      </c>
      <c r="S45" s="137">
        <v>0.38</v>
      </c>
      <c r="T45" s="137">
        <v>0.9</v>
      </c>
      <c r="U45" s="137">
        <v>0.98</v>
      </c>
      <c r="V45" s="139">
        <v>5722.9</v>
      </c>
      <c r="W45" s="144">
        <v>1.2999999999999999E-3</v>
      </c>
      <c r="X45" s="135" t="s">
        <v>1145</v>
      </c>
      <c r="Y45" s="135" t="s">
        <v>1144</v>
      </c>
      <c r="Z45" s="135" t="s">
        <v>1144</v>
      </c>
      <c r="AA45" s="135" t="s">
        <v>1145</v>
      </c>
    </row>
    <row r="46" spans="1:27" ht="15.75" thickBot="1">
      <c r="A46" s="6"/>
      <c r="B46" s="134" t="s">
        <v>968</v>
      </c>
      <c r="C46" s="137">
        <v>11.42</v>
      </c>
      <c r="D46" s="137">
        <v>7.03</v>
      </c>
      <c r="E46" s="137">
        <v>40.26</v>
      </c>
      <c r="F46" s="139">
        <v>2840.3</v>
      </c>
      <c r="G46" s="137">
        <v>24.76</v>
      </c>
      <c r="H46" s="137">
        <v>49.98</v>
      </c>
      <c r="I46" s="137">
        <v>36.340000000000003</v>
      </c>
      <c r="J46" s="137">
        <v>95.18</v>
      </c>
      <c r="K46" s="137">
        <v>9.92</v>
      </c>
      <c r="L46" s="137">
        <v>50.65</v>
      </c>
      <c r="M46" s="141">
        <v>4.7E-2</v>
      </c>
      <c r="N46" s="141">
        <v>6.5000000000000002E-2</v>
      </c>
      <c r="O46" s="141">
        <v>5.8000000000000003E-2</v>
      </c>
      <c r="P46" s="137">
        <v>34.619999999999997</v>
      </c>
      <c r="Q46" s="137">
        <v>60.43</v>
      </c>
      <c r="R46" s="137">
        <v>61.23</v>
      </c>
      <c r="S46" s="137">
        <v>0.39</v>
      </c>
      <c r="T46" s="137">
        <v>0.9</v>
      </c>
      <c r="U46" s="137">
        <v>0.98</v>
      </c>
      <c r="V46" s="139">
        <v>3018.1</v>
      </c>
      <c r="W46" s="144">
        <v>1.58E-3</v>
      </c>
      <c r="X46" s="135" t="s">
        <v>1144</v>
      </c>
      <c r="Y46" s="135" t="s">
        <v>1144</v>
      </c>
      <c r="Z46" s="135" t="s">
        <v>1144</v>
      </c>
      <c r="AA46" s="135" t="s">
        <v>1145</v>
      </c>
    </row>
    <row r="47" spans="1:27" ht="15.75" thickBot="1">
      <c r="A47" s="6"/>
      <c r="B47" s="134" t="s">
        <v>981</v>
      </c>
      <c r="C47" s="137">
        <v>20.399999999999999</v>
      </c>
      <c r="D47" s="137">
        <v>11.99</v>
      </c>
      <c r="E47" s="137">
        <v>51.55</v>
      </c>
      <c r="F47" s="139">
        <v>4203.3999999999996</v>
      </c>
      <c r="G47" s="137">
        <v>22.7</v>
      </c>
      <c r="H47" s="137">
        <v>48.26</v>
      </c>
      <c r="I47" s="137">
        <v>33.35</v>
      </c>
      <c r="J47" s="137">
        <v>96.25</v>
      </c>
      <c r="K47" s="137">
        <v>10.61</v>
      </c>
      <c r="L47" s="137">
        <v>52.14</v>
      </c>
      <c r="M47" s="141">
        <v>3.3000000000000002E-2</v>
      </c>
      <c r="N47" s="141">
        <v>5.3999999999999999E-2</v>
      </c>
      <c r="O47" s="141">
        <v>0.05</v>
      </c>
      <c r="P47" s="137">
        <v>31.58</v>
      </c>
      <c r="Q47" s="137">
        <v>68.16</v>
      </c>
      <c r="R47" s="137">
        <v>70.66</v>
      </c>
      <c r="S47" s="137">
        <v>0.44</v>
      </c>
      <c r="T47" s="137">
        <v>0.91</v>
      </c>
      <c r="U47" s="137">
        <v>0.98</v>
      </c>
      <c r="V47" s="139">
        <v>16151</v>
      </c>
      <c r="W47" s="144">
        <v>3.31E-3</v>
      </c>
      <c r="X47" s="135" t="s">
        <v>1144</v>
      </c>
      <c r="Y47" s="135" t="s">
        <v>1144</v>
      </c>
      <c r="Z47" s="135" t="s">
        <v>1144</v>
      </c>
      <c r="AA47" s="135" t="s">
        <v>1145</v>
      </c>
    </row>
    <row r="48" spans="1:27" ht="15.75" thickBot="1">
      <c r="A48" s="6"/>
      <c r="B48" s="134" t="s">
        <v>997</v>
      </c>
      <c r="C48" s="137">
        <v>25.97</v>
      </c>
      <c r="D48" s="137">
        <v>11.59</v>
      </c>
      <c r="E48" s="137">
        <v>51.55</v>
      </c>
      <c r="F48" s="139">
        <v>4754.8</v>
      </c>
      <c r="G48" s="137">
        <v>23.67</v>
      </c>
      <c r="H48" s="137">
        <v>50.19</v>
      </c>
      <c r="I48" s="137">
        <v>34.270000000000003</v>
      </c>
      <c r="J48" s="137">
        <v>96.25</v>
      </c>
      <c r="K48" s="137">
        <v>10.25</v>
      </c>
      <c r="L48" s="137">
        <v>52.14</v>
      </c>
      <c r="M48" s="141">
        <v>3.4000000000000002E-2</v>
      </c>
      <c r="N48" s="141">
        <v>5.5E-2</v>
      </c>
      <c r="O48" s="141">
        <v>5.0999999999999997E-2</v>
      </c>
      <c r="P48" s="137">
        <v>35.64</v>
      </c>
      <c r="Q48" s="137">
        <v>68.290000000000006</v>
      </c>
      <c r="R48" s="137">
        <v>68.56</v>
      </c>
      <c r="S48" s="137">
        <v>0.44</v>
      </c>
      <c r="T48" s="137">
        <v>0.85</v>
      </c>
      <c r="U48" s="137">
        <v>0.95</v>
      </c>
      <c r="V48" s="139">
        <v>16151</v>
      </c>
      <c r="W48" s="144">
        <v>4.2599999999999999E-3</v>
      </c>
      <c r="X48" s="135" t="s">
        <v>1144</v>
      </c>
      <c r="Y48" s="135" t="s">
        <v>1144</v>
      </c>
      <c r="Z48" s="135" t="s">
        <v>1144</v>
      </c>
      <c r="AA48" s="135" t="s">
        <v>1145</v>
      </c>
    </row>
    <row r="49" spans="1:27" ht="15.75" thickBot="1">
      <c r="A49" s="6"/>
      <c r="B49" s="134" t="s">
        <v>1011</v>
      </c>
      <c r="C49" s="137">
        <v>18.12</v>
      </c>
      <c r="D49" s="137">
        <v>6.65</v>
      </c>
      <c r="E49" s="137">
        <v>37.380000000000003</v>
      </c>
      <c r="F49" s="139">
        <v>3109.9</v>
      </c>
      <c r="G49" s="137">
        <v>20.76</v>
      </c>
      <c r="H49" s="137">
        <v>44.35</v>
      </c>
      <c r="I49" s="137">
        <v>29.22</v>
      </c>
      <c r="J49" s="137">
        <v>95.77</v>
      </c>
      <c r="K49" s="137">
        <v>10.61</v>
      </c>
      <c r="L49" s="137">
        <v>51.19</v>
      </c>
      <c r="M49" s="141">
        <v>3.4000000000000002E-2</v>
      </c>
      <c r="N49" s="141">
        <v>5.6000000000000001E-2</v>
      </c>
      <c r="O49" s="141">
        <v>5.1999999999999998E-2</v>
      </c>
      <c r="P49" s="137">
        <v>51.92</v>
      </c>
      <c r="Q49" s="137">
        <v>68.930000000000007</v>
      </c>
      <c r="R49" s="137">
        <v>82.79</v>
      </c>
      <c r="S49" s="137">
        <v>0.39</v>
      </c>
      <c r="T49" s="137">
        <v>0.64</v>
      </c>
      <c r="U49" s="137">
        <v>0.88</v>
      </c>
      <c r="V49" s="139">
        <v>2361.8000000000002</v>
      </c>
      <c r="W49" s="144">
        <v>2.8999999999999998E-3</v>
      </c>
      <c r="X49" s="135" t="s">
        <v>1144</v>
      </c>
      <c r="Y49" s="135" t="s">
        <v>1144</v>
      </c>
      <c r="Z49" s="135" t="s">
        <v>1144</v>
      </c>
      <c r="AA49" s="135" t="s">
        <v>1145</v>
      </c>
    </row>
    <row r="50" spans="1:27" ht="15.75" thickBot="1">
      <c r="A50" s="6"/>
      <c r="B50" s="134" t="s">
        <v>34</v>
      </c>
      <c r="C50" s="137">
        <v>21.9</v>
      </c>
      <c r="D50" s="137">
        <v>13.85</v>
      </c>
      <c r="E50" s="137">
        <v>68.849999999999994</v>
      </c>
      <c r="F50" s="139">
        <v>5258.1</v>
      </c>
      <c r="G50" s="137">
        <v>20.97</v>
      </c>
      <c r="H50" s="137">
        <v>49.65</v>
      </c>
      <c r="I50" s="137">
        <v>33.549999999999997</v>
      </c>
      <c r="J50" s="137">
        <v>94.56</v>
      </c>
      <c r="K50" s="137">
        <v>10.51</v>
      </c>
      <c r="L50" s="137">
        <v>48.85</v>
      </c>
      <c r="M50" s="141">
        <v>3.2000000000000001E-2</v>
      </c>
      <c r="N50" s="141">
        <v>5.1999999999999998E-2</v>
      </c>
      <c r="O50" s="141">
        <v>4.8000000000000001E-2</v>
      </c>
      <c r="P50" s="137">
        <v>36.770000000000003</v>
      </c>
      <c r="Q50" s="137">
        <v>66.040000000000006</v>
      </c>
      <c r="R50" s="137">
        <v>58.96</v>
      </c>
      <c r="S50" s="137">
        <v>0.42</v>
      </c>
      <c r="T50" s="137">
        <v>0.88</v>
      </c>
      <c r="U50" s="137">
        <v>0.98</v>
      </c>
      <c r="V50" s="139">
        <v>8683.7999999999993</v>
      </c>
      <c r="W50" s="144">
        <v>2.8600000000000001E-3</v>
      </c>
      <c r="X50" s="135" t="s">
        <v>1144</v>
      </c>
      <c r="Y50" s="135" t="s">
        <v>1144</v>
      </c>
      <c r="Z50" s="135" t="s">
        <v>1144</v>
      </c>
      <c r="AA50" s="135" t="s">
        <v>1145</v>
      </c>
    </row>
    <row r="51" spans="1:27" ht="15.75" thickBot="1">
      <c r="A51" s="6"/>
      <c r="B51" s="134" t="s">
        <v>957</v>
      </c>
      <c r="C51" s="137">
        <v>3.67</v>
      </c>
      <c r="D51" s="137">
        <v>12.39</v>
      </c>
      <c r="E51" s="137">
        <v>45.09</v>
      </c>
      <c r="F51" s="139">
        <v>2534</v>
      </c>
      <c r="G51" s="137">
        <v>13.5</v>
      </c>
      <c r="H51" s="137">
        <v>35.15</v>
      </c>
      <c r="I51" s="137">
        <v>17.66</v>
      </c>
      <c r="J51" s="137">
        <v>89.34</v>
      </c>
      <c r="K51" s="137">
        <v>7.74</v>
      </c>
      <c r="L51" s="137">
        <v>43.59</v>
      </c>
      <c r="M51" s="141">
        <v>3.5999999999999997E-2</v>
      </c>
      <c r="N51" s="141">
        <v>5.2999999999999999E-2</v>
      </c>
      <c r="O51" s="141">
        <v>0.05</v>
      </c>
      <c r="P51" s="137">
        <v>40.64</v>
      </c>
      <c r="Q51" s="137">
        <v>68.069999999999993</v>
      </c>
      <c r="R51" s="137">
        <v>61.03</v>
      </c>
      <c r="S51" s="137">
        <v>0.41</v>
      </c>
      <c r="T51" s="137">
        <v>0.66</v>
      </c>
      <c r="U51" s="137">
        <v>0.89</v>
      </c>
      <c r="V51" s="139">
        <v>5193.5</v>
      </c>
      <c r="W51" s="144">
        <v>5.9000000000000003E-4</v>
      </c>
      <c r="X51" s="135" t="s">
        <v>1144</v>
      </c>
      <c r="Y51" s="135" t="s">
        <v>1144</v>
      </c>
      <c r="Z51" s="135" t="s">
        <v>1144</v>
      </c>
      <c r="AA51" s="135" t="s">
        <v>1145</v>
      </c>
    </row>
    <row r="52" spans="1:27" ht="15.75" thickBot="1">
      <c r="A52" s="6"/>
      <c r="B52" s="134" t="s">
        <v>961</v>
      </c>
      <c r="C52" s="137">
        <v>6.28</v>
      </c>
      <c r="D52" s="137">
        <v>5.76</v>
      </c>
      <c r="E52" s="137">
        <v>43.25</v>
      </c>
      <c r="F52" s="139">
        <v>2756.8</v>
      </c>
      <c r="G52" s="137">
        <v>22.44</v>
      </c>
      <c r="H52" s="137">
        <v>46.46</v>
      </c>
      <c r="I52" s="137">
        <v>32.130000000000003</v>
      </c>
      <c r="J52" s="137">
        <v>86.26</v>
      </c>
      <c r="K52" s="137">
        <v>14.85</v>
      </c>
      <c r="L52" s="137">
        <v>34.270000000000003</v>
      </c>
      <c r="M52" s="141">
        <v>5.1999999999999998E-2</v>
      </c>
      <c r="N52" s="141">
        <v>6.8000000000000005E-2</v>
      </c>
      <c r="O52" s="141">
        <v>5.8000000000000003E-2</v>
      </c>
      <c r="P52" s="137">
        <v>38.520000000000003</v>
      </c>
      <c r="Q52" s="137">
        <v>68.86</v>
      </c>
      <c r="R52" s="137">
        <v>64.819999999999993</v>
      </c>
      <c r="S52" s="137">
        <v>0.39</v>
      </c>
      <c r="T52" s="137">
        <v>0.72</v>
      </c>
      <c r="U52" s="137">
        <v>0.9</v>
      </c>
      <c r="V52" s="139">
        <v>4259.6000000000004</v>
      </c>
      <c r="W52" s="144">
        <v>1.0200000000000001E-3</v>
      </c>
      <c r="X52" s="135" t="s">
        <v>1144</v>
      </c>
      <c r="Y52" s="135" t="s">
        <v>1144</v>
      </c>
      <c r="Z52" s="135" t="s">
        <v>1144</v>
      </c>
      <c r="AA52" s="135" t="s">
        <v>1145</v>
      </c>
    </row>
    <row r="53" spans="1:27" ht="15.75" thickBot="1">
      <c r="A53" s="6"/>
      <c r="B53" s="134" t="s">
        <v>953</v>
      </c>
      <c r="C53" s="137">
        <v>14.32</v>
      </c>
      <c r="D53" s="137">
        <v>9.92</v>
      </c>
      <c r="E53" s="137">
        <v>102.3</v>
      </c>
      <c r="F53" s="139">
        <v>24409.9</v>
      </c>
      <c r="G53" s="137">
        <v>24.85</v>
      </c>
      <c r="H53" s="137">
        <v>49.75</v>
      </c>
      <c r="I53" s="137">
        <v>33.659999999999997</v>
      </c>
      <c r="J53" s="137">
        <v>97.17</v>
      </c>
      <c r="K53" s="137">
        <v>8.3000000000000007</v>
      </c>
      <c r="L53" s="137">
        <v>55.16</v>
      </c>
      <c r="M53" s="141">
        <v>3.1E-2</v>
      </c>
      <c r="N53" s="141">
        <v>5.1999999999999998E-2</v>
      </c>
      <c r="O53" s="141">
        <v>5.1999999999999998E-2</v>
      </c>
      <c r="P53" s="137">
        <v>30</v>
      </c>
      <c r="Q53" s="137">
        <v>69.03</v>
      </c>
      <c r="R53" s="137">
        <v>60.49</v>
      </c>
      <c r="S53" s="137">
        <v>0.36</v>
      </c>
      <c r="T53" s="137">
        <v>0.79</v>
      </c>
      <c r="U53" s="137">
        <v>0.91</v>
      </c>
      <c r="V53" s="139">
        <v>547</v>
      </c>
      <c r="W53" s="144">
        <v>1.9599999999999999E-3</v>
      </c>
      <c r="X53" s="135" t="s">
        <v>1144</v>
      </c>
      <c r="Y53" s="135" t="s">
        <v>1144</v>
      </c>
      <c r="Z53" s="135" t="s">
        <v>1144</v>
      </c>
      <c r="AA53" s="135" t="s">
        <v>1145</v>
      </c>
    </row>
    <row r="54" spans="1:27" ht="15.75" thickBot="1">
      <c r="A54" s="6"/>
      <c r="B54" s="134" t="s">
        <v>992</v>
      </c>
      <c r="C54" s="137">
        <v>16.64</v>
      </c>
      <c r="D54" s="137">
        <v>6.08</v>
      </c>
      <c r="E54" s="137">
        <v>51.95</v>
      </c>
      <c r="F54" s="139">
        <v>6869.3</v>
      </c>
      <c r="G54" s="137">
        <v>21.45</v>
      </c>
      <c r="H54" s="137">
        <v>46.43</v>
      </c>
      <c r="I54" s="137">
        <v>28.67</v>
      </c>
      <c r="J54" s="137">
        <v>95.79</v>
      </c>
      <c r="K54" s="137">
        <v>8.75</v>
      </c>
      <c r="L54" s="137">
        <v>52.69</v>
      </c>
      <c r="M54" s="141">
        <v>3.7999999999999999E-2</v>
      </c>
      <c r="N54" s="141">
        <v>5.7000000000000002E-2</v>
      </c>
      <c r="O54" s="141">
        <v>5.7000000000000002E-2</v>
      </c>
      <c r="P54" s="137">
        <v>30.11</v>
      </c>
      <c r="Q54" s="137">
        <v>68.95</v>
      </c>
      <c r="R54" s="137">
        <v>59.77</v>
      </c>
      <c r="S54" s="137">
        <v>0.32</v>
      </c>
      <c r="T54" s="137">
        <v>0.72</v>
      </c>
      <c r="U54" s="137">
        <v>0.9</v>
      </c>
      <c r="V54" s="139">
        <v>13.4</v>
      </c>
      <c r="W54" s="144">
        <v>2.3600000000000001E-3</v>
      </c>
      <c r="X54" s="135" t="s">
        <v>1144</v>
      </c>
      <c r="Y54" s="135" t="s">
        <v>1144</v>
      </c>
      <c r="Z54" s="135" t="s">
        <v>1144</v>
      </c>
      <c r="AA54" s="135" t="s">
        <v>1145</v>
      </c>
    </row>
    <row r="55" spans="1:27" ht="15.75" thickBot="1">
      <c r="A55" s="6"/>
      <c r="B55" s="134" t="s">
        <v>1003</v>
      </c>
      <c r="C55" s="137">
        <v>17.16</v>
      </c>
      <c r="D55" s="137">
        <v>10.57</v>
      </c>
      <c r="E55" s="137">
        <v>66.510000000000005</v>
      </c>
      <c r="F55" s="139">
        <v>8024.6</v>
      </c>
      <c r="G55" s="137">
        <v>26.86</v>
      </c>
      <c r="H55" s="137">
        <v>51.61</v>
      </c>
      <c r="I55" s="137">
        <v>38.92</v>
      </c>
      <c r="J55" s="137">
        <v>95.58</v>
      </c>
      <c r="K55" s="137">
        <v>8.4700000000000006</v>
      </c>
      <c r="L55" s="137">
        <v>52.21</v>
      </c>
      <c r="M55" s="141">
        <v>3.5999999999999997E-2</v>
      </c>
      <c r="N55" s="141">
        <v>5.0999999999999997E-2</v>
      </c>
      <c r="O55" s="141">
        <v>4.7E-2</v>
      </c>
      <c r="P55" s="137">
        <v>30.05</v>
      </c>
      <c r="Q55" s="137">
        <v>69.52</v>
      </c>
      <c r="R55" s="137">
        <v>57.99</v>
      </c>
      <c r="S55" s="137">
        <v>0.41</v>
      </c>
      <c r="T55" s="137">
        <v>0.89</v>
      </c>
      <c r="U55" s="137">
        <v>0.98</v>
      </c>
      <c r="V55" s="139">
        <v>639.29999999999995</v>
      </c>
      <c r="W55" s="144">
        <v>2.2599999999999999E-3</v>
      </c>
      <c r="X55" s="135" t="s">
        <v>1144</v>
      </c>
      <c r="Y55" s="135" t="s">
        <v>1144</v>
      </c>
      <c r="Z55" s="135" t="s">
        <v>1144</v>
      </c>
      <c r="AA55" s="135" t="s">
        <v>1145</v>
      </c>
    </row>
    <row r="56" spans="1:27" ht="15.75" thickBot="1">
      <c r="A56" s="6"/>
      <c r="B56" s="134" t="s">
        <v>1016</v>
      </c>
      <c r="C56" s="137">
        <v>14.03</v>
      </c>
      <c r="D56" s="137">
        <v>8.68</v>
      </c>
      <c r="E56" s="137">
        <v>92.06</v>
      </c>
      <c r="F56" s="139">
        <v>17713.2</v>
      </c>
      <c r="G56" s="137">
        <v>28.21</v>
      </c>
      <c r="H56" s="137">
        <v>52.53</v>
      </c>
      <c r="I56" s="137">
        <v>36.31</v>
      </c>
      <c r="J56" s="137">
        <v>95.75</v>
      </c>
      <c r="K56" s="137">
        <v>8.2899999999999991</v>
      </c>
      <c r="L56" s="137">
        <v>52.93</v>
      </c>
      <c r="M56" s="141">
        <v>3.5000000000000003E-2</v>
      </c>
      <c r="N56" s="141">
        <v>5.1999999999999998E-2</v>
      </c>
      <c r="O56" s="141">
        <v>5.0999999999999997E-2</v>
      </c>
      <c r="P56" s="137">
        <v>30</v>
      </c>
      <c r="Q56" s="137">
        <v>68.89</v>
      </c>
      <c r="R56" s="137">
        <v>59.65</v>
      </c>
      <c r="S56" s="137">
        <v>0.38</v>
      </c>
      <c r="T56" s="137">
        <v>0.85</v>
      </c>
      <c r="U56" s="137">
        <v>0.95</v>
      </c>
      <c r="V56" s="139">
        <v>261</v>
      </c>
      <c r="W56" s="144">
        <v>1.7600000000000001E-3</v>
      </c>
      <c r="X56" s="135" t="s">
        <v>1144</v>
      </c>
      <c r="Y56" s="135" t="s">
        <v>1144</v>
      </c>
      <c r="Z56" s="135" t="s">
        <v>1144</v>
      </c>
      <c r="AA56" s="135" t="s">
        <v>1145</v>
      </c>
    </row>
    <row r="57" spans="1:27" ht="15.75" thickBot="1">
      <c r="A57" s="6"/>
      <c r="B57" s="134" t="s">
        <v>261</v>
      </c>
      <c r="C57" s="137">
        <v>17.850000000000001</v>
      </c>
      <c r="D57" s="137">
        <v>9.19</v>
      </c>
      <c r="E57" s="137">
        <v>62.48</v>
      </c>
      <c r="F57" s="139">
        <v>1979</v>
      </c>
      <c r="G57" s="137">
        <v>29.34</v>
      </c>
      <c r="H57" s="137">
        <v>53.94</v>
      </c>
      <c r="I57" s="137">
        <v>38.799999999999997</v>
      </c>
      <c r="J57" s="137">
        <v>71.400000000000006</v>
      </c>
      <c r="K57" s="137">
        <v>19.5</v>
      </c>
      <c r="L57" s="137">
        <v>20.96</v>
      </c>
      <c r="M57" s="141">
        <v>4.5999999999999999E-2</v>
      </c>
      <c r="N57" s="141">
        <v>7.0000000000000007E-2</v>
      </c>
      <c r="O57" s="141">
        <v>0.06</v>
      </c>
      <c r="P57" s="137">
        <v>40.04</v>
      </c>
      <c r="Q57" s="137">
        <v>63.51</v>
      </c>
      <c r="R57" s="137">
        <v>68.489999999999995</v>
      </c>
      <c r="S57" s="137">
        <v>0.47</v>
      </c>
      <c r="T57" s="137">
        <v>0.55000000000000004</v>
      </c>
      <c r="U57" s="137">
        <v>0.82</v>
      </c>
      <c r="V57" s="139">
        <v>20944</v>
      </c>
      <c r="W57" s="144">
        <v>3.29E-3</v>
      </c>
      <c r="X57" s="135" t="s">
        <v>1144</v>
      </c>
      <c r="Y57" s="135" t="s">
        <v>1144</v>
      </c>
      <c r="Z57" s="135" t="s">
        <v>1144</v>
      </c>
      <c r="AA57" s="135" t="s">
        <v>1145</v>
      </c>
    </row>
    <row r="58" spans="1:27" ht="15.75" thickBot="1">
      <c r="A58" s="6"/>
      <c r="B58" s="134" t="s">
        <v>32</v>
      </c>
      <c r="C58" s="137">
        <v>27.6</v>
      </c>
      <c r="D58" s="137">
        <v>75.34</v>
      </c>
      <c r="E58" s="137">
        <v>55.28</v>
      </c>
      <c r="F58" s="139">
        <v>2686.6</v>
      </c>
      <c r="G58" s="137">
        <v>28.83</v>
      </c>
      <c r="H58" s="137">
        <v>59.94</v>
      </c>
      <c r="I58" s="137">
        <v>42.73</v>
      </c>
      <c r="J58" s="137">
        <v>92.61</v>
      </c>
      <c r="K58" s="137">
        <v>7.06</v>
      </c>
      <c r="L58" s="137">
        <v>48.65</v>
      </c>
      <c r="M58" s="141">
        <v>3.5999999999999997E-2</v>
      </c>
      <c r="N58" s="141">
        <v>5.0999999999999997E-2</v>
      </c>
      <c r="O58" s="141">
        <v>4.9000000000000002E-2</v>
      </c>
      <c r="P58" s="137">
        <v>34.28</v>
      </c>
      <c r="Q58" s="137">
        <v>67.64</v>
      </c>
      <c r="R58" s="137">
        <v>63.73</v>
      </c>
      <c r="S58" s="137">
        <v>0.4</v>
      </c>
      <c r="T58" s="137">
        <v>0.91</v>
      </c>
      <c r="U58" s="137">
        <v>0.98</v>
      </c>
      <c r="V58" s="139">
        <v>140703.79999999999</v>
      </c>
      <c r="W58" s="144">
        <v>4.13E-3</v>
      </c>
      <c r="X58" s="135" t="s">
        <v>1144</v>
      </c>
      <c r="Y58" s="135" t="s">
        <v>1144</v>
      </c>
      <c r="Z58" s="135" t="s">
        <v>1144</v>
      </c>
      <c r="AA58" s="135" t="s">
        <v>1145</v>
      </c>
    </row>
    <row r="59" spans="1:27" ht="15.75" thickBot="1">
      <c r="A59" s="6"/>
      <c r="B59" s="134" t="s">
        <v>966</v>
      </c>
      <c r="C59" s="137">
        <v>11.48</v>
      </c>
      <c r="D59" s="137">
        <v>9.25</v>
      </c>
      <c r="E59" s="137">
        <v>42.55</v>
      </c>
      <c r="F59" s="139">
        <v>3373.2</v>
      </c>
      <c r="G59" s="137">
        <v>21.87</v>
      </c>
      <c r="H59" s="137">
        <v>45.65</v>
      </c>
      <c r="I59" s="137">
        <v>33.79</v>
      </c>
      <c r="J59" s="137">
        <v>93.34</v>
      </c>
      <c r="K59" s="137">
        <v>6.87</v>
      </c>
      <c r="L59" s="137">
        <v>49.87</v>
      </c>
      <c r="M59" s="141">
        <v>3.5999999999999997E-2</v>
      </c>
      <c r="N59" s="141">
        <v>5.6000000000000001E-2</v>
      </c>
      <c r="O59" s="141">
        <v>5.3999999999999999E-2</v>
      </c>
      <c r="P59" s="137">
        <v>32.270000000000003</v>
      </c>
      <c r="Q59" s="137">
        <v>69.39</v>
      </c>
      <c r="R59" s="137">
        <v>60.29</v>
      </c>
      <c r="S59" s="137">
        <v>0.38</v>
      </c>
      <c r="T59" s="137">
        <v>0.8</v>
      </c>
      <c r="U59" s="137">
        <v>0.93</v>
      </c>
      <c r="V59" s="139">
        <v>4340.2</v>
      </c>
      <c r="W59" s="144">
        <v>1.6800000000000001E-3</v>
      </c>
      <c r="X59" s="135" t="s">
        <v>1144</v>
      </c>
      <c r="Y59" s="135" t="s">
        <v>1144</v>
      </c>
      <c r="Z59" s="135" t="s">
        <v>1144</v>
      </c>
      <c r="AA59" s="135" t="s">
        <v>1145</v>
      </c>
    </row>
    <row r="60" spans="1:27" ht="15.75" thickBot="1">
      <c r="A60" s="6"/>
      <c r="B60" s="134" t="s">
        <v>985</v>
      </c>
      <c r="C60" s="137">
        <v>25.33</v>
      </c>
      <c r="D60" s="137">
        <v>17.05</v>
      </c>
      <c r="E60" s="137">
        <v>75.540000000000006</v>
      </c>
      <c r="F60" s="139">
        <v>9764.7999999999993</v>
      </c>
      <c r="G60" s="137">
        <v>24.25</v>
      </c>
      <c r="H60" s="137">
        <v>50.84</v>
      </c>
      <c r="I60" s="137">
        <v>38.58</v>
      </c>
      <c r="J60" s="137">
        <v>95.32</v>
      </c>
      <c r="K60" s="137">
        <v>8.0299999999999994</v>
      </c>
      <c r="L60" s="137">
        <v>51.97</v>
      </c>
      <c r="M60" s="141">
        <v>4.1000000000000002E-2</v>
      </c>
      <c r="N60" s="141">
        <v>6.0999999999999999E-2</v>
      </c>
      <c r="O60" s="141">
        <v>5.3999999999999999E-2</v>
      </c>
      <c r="P60" s="137">
        <v>30.21</v>
      </c>
      <c r="Q60" s="137">
        <v>59.9</v>
      </c>
      <c r="R60" s="137">
        <v>57.5</v>
      </c>
      <c r="S60" s="137">
        <v>0.4</v>
      </c>
      <c r="T60" s="137">
        <v>0.92</v>
      </c>
      <c r="U60" s="137">
        <v>0.99</v>
      </c>
      <c r="V60" s="139">
        <v>16907.7</v>
      </c>
      <c r="W60" s="144">
        <v>3.5300000000000002E-3</v>
      </c>
      <c r="X60" s="135" t="s">
        <v>1144</v>
      </c>
      <c r="Y60" s="135" t="s">
        <v>1144</v>
      </c>
      <c r="Z60" s="135" t="s">
        <v>1144</v>
      </c>
      <c r="AA60" s="135" t="s">
        <v>1145</v>
      </c>
    </row>
    <row r="61" spans="1:27" ht="15.75" thickBot="1">
      <c r="A61" s="6"/>
      <c r="B61" s="134" t="s">
        <v>1015</v>
      </c>
      <c r="C61" s="137">
        <v>10.19</v>
      </c>
      <c r="D61" s="137">
        <v>14.46</v>
      </c>
      <c r="E61" s="137">
        <v>77.8</v>
      </c>
      <c r="F61" s="139">
        <v>2855.1</v>
      </c>
      <c r="G61" s="137">
        <v>20.09</v>
      </c>
      <c r="H61" s="137">
        <v>48.05</v>
      </c>
      <c r="I61" s="137">
        <v>31.39</v>
      </c>
      <c r="J61" s="137">
        <v>88.24</v>
      </c>
      <c r="K61" s="137">
        <v>10.88</v>
      </c>
      <c r="L61" s="137">
        <v>39.85</v>
      </c>
      <c r="M61" s="141">
        <v>4.8000000000000001E-2</v>
      </c>
      <c r="N61" s="141">
        <v>6.5000000000000002E-2</v>
      </c>
      <c r="O61" s="141">
        <v>5.7000000000000002E-2</v>
      </c>
      <c r="P61" s="137">
        <v>37.33</v>
      </c>
      <c r="Q61" s="137">
        <v>62.79</v>
      </c>
      <c r="R61" s="137">
        <v>61.41</v>
      </c>
      <c r="S61" s="137">
        <v>0.47</v>
      </c>
      <c r="T61" s="137">
        <v>0.84</v>
      </c>
      <c r="U61" s="137">
        <v>0.94</v>
      </c>
      <c r="V61" s="139">
        <v>3811.4</v>
      </c>
      <c r="W61" s="144">
        <v>1.42E-3</v>
      </c>
      <c r="X61" s="135" t="s">
        <v>1144</v>
      </c>
      <c r="Y61" s="135" t="s">
        <v>1144</v>
      </c>
      <c r="Z61" s="135" t="s">
        <v>1144</v>
      </c>
      <c r="AA61" s="135" t="s">
        <v>1145</v>
      </c>
    </row>
    <row r="62" spans="1:27" ht="15.75" thickBot="1">
      <c r="A62" s="6"/>
      <c r="B62" s="134" t="s">
        <v>994</v>
      </c>
      <c r="C62" s="137">
        <v>15.37</v>
      </c>
      <c r="D62" s="137">
        <v>6.72</v>
      </c>
      <c r="E62" s="137">
        <v>37.43</v>
      </c>
      <c r="F62" s="139">
        <v>2180.1999999999998</v>
      </c>
      <c r="G62" s="137">
        <v>20.87</v>
      </c>
      <c r="H62" s="137">
        <v>44.52</v>
      </c>
      <c r="I62" s="137">
        <v>29.75</v>
      </c>
      <c r="J62" s="137">
        <v>82.97</v>
      </c>
      <c r="K62" s="137">
        <v>12.29</v>
      </c>
      <c r="L62" s="137">
        <v>34.33</v>
      </c>
      <c r="M62" s="141">
        <v>3.4000000000000002E-2</v>
      </c>
      <c r="N62" s="141">
        <v>5.6000000000000001E-2</v>
      </c>
      <c r="O62" s="141">
        <v>5.1999999999999998E-2</v>
      </c>
      <c r="P62" s="137">
        <v>40.82</v>
      </c>
      <c r="Q62" s="137">
        <v>70.260000000000005</v>
      </c>
      <c r="R62" s="137">
        <v>73.680000000000007</v>
      </c>
      <c r="S62" s="137">
        <v>0.39</v>
      </c>
      <c r="T62" s="137">
        <v>0.57999999999999996</v>
      </c>
      <c r="U62" s="137">
        <v>0.84</v>
      </c>
      <c r="V62" s="139">
        <v>9578.2999999999993</v>
      </c>
      <c r="W62" s="144">
        <v>2.7899999999999999E-3</v>
      </c>
      <c r="X62" s="135" t="s">
        <v>1144</v>
      </c>
      <c r="Y62" s="135" t="s">
        <v>1144</v>
      </c>
      <c r="Z62" s="135" t="s">
        <v>1144</v>
      </c>
      <c r="AA62" s="135" t="s">
        <v>1145</v>
      </c>
    </row>
    <row r="63" spans="1:27" ht="15.75" thickBot="1">
      <c r="A63" s="6"/>
      <c r="B63" s="134" t="s">
        <v>965</v>
      </c>
      <c r="C63" s="137">
        <v>18.95</v>
      </c>
      <c r="D63" s="137">
        <v>12.75</v>
      </c>
      <c r="E63" s="137">
        <v>60.65</v>
      </c>
      <c r="F63" s="139">
        <v>6203.6</v>
      </c>
      <c r="G63" s="137">
        <v>23.06</v>
      </c>
      <c r="H63" s="137">
        <v>47.57</v>
      </c>
      <c r="I63" s="137">
        <v>31.08</v>
      </c>
      <c r="J63" s="137">
        <v>84.96</v>
      </c>
      <c r="K63" s="137">
        <v>11.17</v>
      </c>
      <c r="L63" s="137">
        <v>36.67</v>
      </c>
      <c r="M63" s="141">
        <v>3.3000000000000002E-2</v>
      </c>
      <c r="N63" s="141">
        <v>5.3999999999999999E-2</v>
      </c>
      <c r="O63" s="141">
        <v>0.05</v>
      </c>
      <c r="P63" s="137">
        <v>31.91</v>
      </c>
      <c r="Q63" s="137">
        <v>67.62</v>
      </c>
      <c r="R63" s="137">
        <v>68.22</v>
      </c>
      <c r="S63" s="137">
        <v>0.41</v>
      </c>
      <c r="T63" s="137">
        <v>0.76</v>
      </c>
      <c r="U63" s="137">
        <v>0.91</v>
      </c>
      <c r="V63" s="139">
        <v>14535.1</v>
      </c>
      <c r="W63" s="144">
        <v>3.3600000000000001E-3</v>
      </c>
      <c r="X63" s="135" t="s">
        <v>1144</v>
      </c>
      <c r="Y63" s="135" t="s">
        <v>1144</v>
      </c>
      <c r="Z63" s="135" t="s">
        <v>1144</v>
      </c>
      <c r="AA63" s="135" t="s">
        <v>1145</v>
      </c>
    </row>
    <row r="64" spans="1:27" ht="15.75" thickBot="1">
      <c r="A64" s="6"/>
      <c r="B64" s="134" t="s">
        <v>1005</v>
      </c>
      <c r="C64" s="137">
        <v>18.95</v>
      </c>
      <c r="D64" s="137">
        <v>6.55</v>
      </c>
      <c r="E64" s="137">
        <v>37.979999999999997</v>
      </c>
      <c r="F64" s="139">
        <v>2370.3000000000002</v>
      </c>
      <c r="G64" s="137">
        <v>20.73</v>
      </c>
      <c r="H64" s="137">
        <v>44.3</v>
      </c>
      <c r="I64" s="137">
        <v>29.41</v>
      </c>
      <c r="J64" s="137">
        <v>84.03</v>
      </c>
      <c r="K64" s="137">
        <v>11.58</v>
      </c>
      <c r="L64" s="137">
        <v>35.869999999999997</v>
      </c>
      <c r="M64" s="141">
        <v>3.4000000000000002E-2</v>
      </c>
      <c r="N64" s="141">
        <v>5.6000000000000001E-2</v>
      </c>
      <c r="O64" s="141">
        <v>5.1999999999999998E-2</v>
      </c>
      <c r="P64" s="137">
        <v>37.42</v>
      </c>
      <c r="Q64" s="137">
        <v>69.41</v>
      </c>
      <c r="R64" s="137">
        <v>76.78</v>
      </c>
      <c r="S64" s="137">
        <v>0.38</v>
      </c>
      <c r="T64" s="137">
        <v>0.61</v>
      </c>
      <c r="U64" s="137">
        <v>0.87</v>
      </c>
      <c r="V64" s="139">
        <v>16831.8</v>
      </c>
      <c r="W64" s="144">
        <v>3.3600000000000001E-3</v>
      </c>
      <c r="X64" s="135" t="s">
        <v>1144</v>
      </c>
      <c r="Y64" s="135" t="s">
        <v>1144</v>
      </c>
      <c r="Z64" s="135" t="s">
        <v>1144</v>
      </c>
      <c r="AA64" s="135" t="s">
        <v>1145</v>
      </c>
    </row>
    <row r="65" spans="1:27" ht="15.75" thickBot="1">
      <c r="A65" s="6"/>
      <c r="B65" s="134" t="s">
        <v>979</v>
      </c>
      <c r="C65" s="137">
        <v>23.81</v>
      </c>
      <c r="D65" s="137">
        <v>44.62</v>
      </c>
      <c r="E65" s="137">
        <v>22.12</v>
      </c>
      <c r="F65" s="139">
        <v>826.3</v>
      </c>
      <c r="G65" s="137">
        <v>18.940000000000001</v>
      </c>
      <c r="H65" s="137">
        <v>44.09</v>
      </c>
      <c r="I65" s="137">
        <v>30.77</v>
      </c>
      <c r="J65" s="137">
        <v>86.57</v>
      </c>
      <c r="K65" s="137">
        <v>10.18</v>
      </c>
      <c r="L65" s="137">
        <v>38.58</v>
      </c>
      <c r="M65" s="141">
        <v>4.2000000000000003E-2</v>
      </c>
      <c r="N65" s="141">
        <v>5.6000000000000001E-2</v>
      </c>
      <c r="O65" s="141">
        <v>4.9000000000000002E-2</v>
      </c>
      <c r="P65" s="137">
        <v>33.4</v>
      </c>
      <c r="Q65" s="137">
        <v>66.86</v>
      </c>
      <c r="R65" s="137">
        <v>68.88</v>
      </c>
      <c r="S65" s="137">
        <v>0.38</v>
      </c>
      <c r="T65" s="137">
        <v>0.75</v>
      </c>
      <c r="U65" s="137">
        <v>0.92</v>
      </c>
      <c r="V65" s="139">
        <v>527261.69999999995</v>
      </c>
      <c r="W65" s="144">
        <v>4.0800000000000003E-3</v>
      </c>
      <c r="X65" s="135" t="s">
        <v>1144</v>
      </c>
      <c r="Y65" s="135" t="s">
        <v>1144</v>
      </c>
      <c r="Z65" s="135" t="s">
        <v>1144</v>
      </c>
      <c r="AA65" s="135" t="s">
        <v>1145</v>
      </c>
    </row>
    <row r="66" spans="1:27" ht="15.75" thickBot="1">
      <c r="A66" s="6"/>
      <c r="B66" s="134" t="s">
        <v>1018</v>
      </c>
      <c r="C66" s="137">
        <v>43.17</v>
      </c>
      <c r="D66" s="137">
        <v>72.69</v>
      </c>
      <c r="E66" s="137">
        <v>37.880000000000003</v>
      </c>
      <c r="F66" s="139">
        <v>1202</v>
      </c>
      <c r="G66" s="137">
        <v>22.29</v>
      </c>
      <c r="H66" s="137">
        <v>52.72</v>
      </c>
      <c r="I66" s="137">
        <v>35.01</v>
      </c>
      <c r="J66" s="137">
        <v>87.89</v>
      </c>
      <c r="K66" s="137">
        <v>9.77</v>
      </c>
      <c r="L66" s="137">
        <v>40.619999999999997</v>
      </c>
      <c r="M66" s="141">
        <v>4.1000000000000002E-2</v>
      </c>
      <c r="N66" s="141">
        <v>5.5E-2</v>
      </c>
      <c r="O66" s="141">
        <v>4.9000000000000002E-2</v>
      </c>
      <c r="P66" s="137">
        <v>32.369999999999997</v>
      </c>
      <c r="Q66" s="137">
        <v>64.52</v>
      </c>
      <c r="R66" s="137">
        <v>73.2</v>
      </c>
      <c r="S66" s="137">
        <v>0.44</v>
      </c>
      <c r="T66" s="137">
        <v>0.76</v>
      </c>
      <c r="U66" s="137">
        <v>0.92</v>
      </c>
      <c r="V66" s="139">
        <v>527261.69999999995</v>
      </c>
      <c r="W66" s="144">
        <v>6.1700000000000001E-3</v>
      </c>
      <c r="X66" s="135" t="s">
        <v>1144</v>
      </c>
      <c r="Y66" s="135" t="s">
        <v>1144</v>
      </c>
      <c r="Z66" s="135" t="s">
        <v>1144</v>
      </c>
      <c r="AA66" s="135" t="s">
        <v>1145</v>
      </c>
    </row>
    <row r="67" spans="1:27" ht="15.75" thickBot="1">
      <c r="A67" s="6"/>
      <c r="B67" s="134" t="s">
        <v>996</v>
      </c>
      <c r="C67" s="137">
        <v>15.43</v>
      </c>
      <c r="D67" s="137">
        <v>7.5</v>
      </c>
      <c r="E67" s="137">
        <v>65.02</v>
      </c>
      <c r="F67" s="139">
        <v>5274.7</v>
      </c>
      <c r="G67" s="137">
        <v>21.96</v>
      </c>
      <c r="H67" s="137">
        <v>47.49</v>
      </c>
      <c r="I67" s="137">
        <v>31.11</v>
      </c>
      <c r="J67" s="137">
        <v>97.61</v>
      </c>
      <c r="K67" s="137">
        <v>9.93</v>
      </c>
      <c r="L67" s="137">
        <v>54.94</v>
      </c>
      <c r="M67" s="141">
        <v>3.5000000000000003E-2</v>
      </c>
      <c r="N67" s="141">
        <v>5.6000000000000001E-2</v>
      </c>
      <c r="O67" s="141">
        <v>5.2999999999999999E-2</v>
      </c>
      <c r="P67" s="137">
        <v>42.43</v>
      </c>
      <c r="Q67" s="137">
        <v>68.84</v>
      </c>
      <c r="R67" s="137">
        <v>83.65</v>
      </c>
      <c r="S67" s="137">
        <v>0.4</v>
      </c>
      <c r="T67" s="137">
        <v>0.74</v>
      </c>
      <c r="U67" s="137">
        <v>0.9</v>
      </c>
      <c r="V67" s="139">
        <v>301.60000000000002</v>
      </c>
      <c r="W67" s="144">
        <v>2.2300000000000002E-3</v>
      </c>
      <c r="X67" s="135" t="s">
        <v>1144</v>
      </c>
      <c r="Y67" s="135" t="s">
        <v>1144</v>
      </c>
      <c r="Z67" s="135" t="s">
        <v>1144</v>
      </c>
      <c r="AA67" s="135" t="s">
        <v>1145</v>
      </c>
    </row>
    <row r="68" spans="1:27" ht="15.75" thickBot="1">
      <c r="A68" s="6"/>
      <c r="B68" s="134" t="s">
        <v>951</v>
      </c>
      <c r="C68" s="137">
        <v>8.18</v>
      </c>
      <c r="D68" s="137">
        <v>7.38</v>
      </c>
      <c r="E68" s="137">
        <v>75.010000000000005</v>
      </c>
      <c r="F68" s="139">
        <v>8693.4</v>
      </c>
      <c r="G68" s="137">
        <v>23.72</v>
      </c>
      <c r="H68" s="137">
        <v>43.32</v>
      </c>
      <c r="I68" s="137">
        <v>30.08</v>
      </c>
      <c r="J68" s="137">
        <v>83.94</v>
      </c>
      <c r="K68" s="137">
        <v>11.65</v>
      </c>
      <c r="L68" s="137">
        <v>34.43</v>
      </c>
      <c r="M68" s="141">
        <v>3.5999999999999997E-2</v>
      </c>
      <c r="N68" s="141">
        <v>5.6000000000000001E-2</v>
      </c>
      <c r="O68" s="141">
        <v>5.0999999999999997E-2</v>
      </c>
      <c r="P68" s="137">
        <v>30.18</v>
      </c>
      <c r="Q68" s="137">
        <v>68.66</v>
      </c>
      <c r="R68" s="137">
        <v>80.81</v>
      </c>
      <c r="S68" s="137">
        <v>0.42</v>
      </c>
      <c r="T68" s="137">
        <v>0.67</v>
      </c>
      <c r="U68" s="137">
        <v>0.87</v>
      </c>
      <c r="V68" s="139">
        <v>1797.4</v>
      </c>
      <c r="W68" s="144">
        <v>2.0100000000000001E-3</v>
      </c>
      <c r="X68" s="135" t="s">
        <v>1144</v>
      </c>
      <c r="Y68" s="135" t="s">
        <v>1144</v>
      </c>
      <c r="Z68" s="135" t="s">
        <v>1144</v>
      </c>
      <c r="AA68" s="135" t="s">
        <v>1145</v>
      </c>
    </row>
    <row r="69" spans="1:27" ht="15.75" thickBot="1">
      <c r="A69" s="6"/>
      <c r="B69" s="134" t="s">
        <v>969</v>
      </c>
      <c r="C69" s="137">
        <v>30.27</v>
      </c>
      <c r="D69" s="137">
        <v>7.47</v>
      </c>
      <c r="E69" s="137">
        <v>37.380000000000003</v>
      </c>
      <c r="F69" s="139">
        <v>3035.7</v>
      </c>
      <c r="G69" s="137">
        <v>21.07</v>
      </c>
      <c r="H69" s="137">
        <v>47.98</v>
      </c>
      <c r="I69" s="137">
        <v>35.93</v>
      </c>
      <c r="J69" s="137">
        <v>92.06</v>
      </c>
      <c r="K69" s="137">
        <v>9.4</v>
      </c>
      <c r="L69" s="137">
        <v>46.72</v>
      </c>
      <c r="M69" s="141">
        <v>4.2000000000000003E-2</v>
      </c>
      <c r="N69" s="141">
        <v>5.5E-2</v>
      </c>
      <c r="O69" s="141">
        <v>4.9000000000000002E-2</v>
      </c>
      <c r="P69" s="137">
        <v>31.06</v>
      </c>
      <c r="Q69" s="137">
        <v>67.510000000000005</v>
      </c>
      <c r="R69" s="137">
        <v>72.040000000000006</v>
      </c>
      <c r="S69" s="137">
        <v>0.41</v>
      </c>
      <c r="T69" s="137">
        <v>0.9</v>
      </c>
      <c r="U69" s="137">
        <v>0.97</v>
      </c>
      <c r="V69" s="139">
        <v>63796</v>
      </c>
      <c r="W69" s="144">
        <v>6.2899999999999996E-3</v>
      </c>
      <c r="X69" s="135" t="s">
        <v>1144</v>
      </c>
      <c r="Y69" s="135" t="s">
        <v>1144</v>
      </c>
      <c r="Z69" s="135" t="s">
        <v>1144</v>
      </c>
      <c r="AA69" s="135" t="s">
        <v>1145</v>
      </c>
    </row>
    <row r="70" spans="1:27" ht="15.75" thickBot="1">
      <c r="A70" s="6"/>
      <c r="B70" s="134" t="s">
        <v>987</v>
      </c>
      <c r="C70" s="137">
        <v>30.27</v>
      </c>
      <c r="D70" s="137">
        <v>44.62</v>
      </c>
      <c r="E70" s="137">
        <v>27.74</v>
      </c>
      <c r="F70" s="139">
        <v>826.3</v>
      </c>
      <c r="G70" s="137">
        <v>19.399999999999999</v>
      </c>
      <c r="H70" s="137">
        <v>45.14</v>
      </c>
      <c r="I70" s="137">
        <v>32.869999999999997</v>
      </c>
      <c r="J70" s="137">
        <v>87.89</v>
      </c>
      <c r="K70" s="137">
        <v>9.77</v>
      </c>
      <c r="L70" s="137">
        <v>40.619999999999997</v>
      </c>
      <c r="M70" s="141">
        <v>4.1000000000000002E-2</v>
      </c>
      <c r="N70" s="141">
        <v>5.5E-2</v>
      </c>
      <c r="O70" s="141">
        <v>4.9000000000000002E-2</v>
      </c>
      <c r="P70" s="137">
        <v>32.229999999999997</v>
      </c>
      <c r="Q70" s="137">
        <v>66.86</v>
      </c>
      <c r="R70" s="137">
        <v>68.88</v>
      </c>
      <c r="S70" s="137">
        <v>0.41</v>
      </c>
      <c r="T70" s="137">
        <v>0.75</v>
      </c>
      <c r="U70" s="137">
        <v>0.92</v>
      </c>
      <c r="V70" s="139">
        <v>316958.40000000002</v>
      </c>
      <c r="W70" s="144">
        <v>6.2899999999999996E-3</v>
      </c>
      <c r="X70" s="135" t="s">
        <v>1144</v>
      </c>
      <c r="Y70" s="135" t="s">
        <v>1144</v>
      </c>
      <c r="Z70" s="135" t="s">
        <v>1144</v>
      </c>
      <c r="AA70" s="135" t="s">
        <v>1145</v>
      </c>
    </row>
    <row r="71" spans="1:27" ht="15.75" thickBot="1">
      <c r="A71" s="6"/>
      <c r="B71" s="134" t="s">
        <v>1025</v>
      </c>
      <c r="C71" s="137">
        <v>6.17</v>
      </c>
      <c r="D71" s="137">
        <v>22.08</v>
      </c>
      <c r="E71" s="137">
        <v>27.74</v>
      </c>
      <c r="F71" s="139">
        <v>764.7</v>
      </c>
      <c r="G71" s="137">
        <v>16.010000000000002</v>
      </c>
      <c r="H71" s="137">
        <v>37.6</v>
      </c>
      <c r="I71" s="137">
        <v>27.95</v>
      </c>
      <c r="J71" s="137">
        <v>87.07</v>
      </c>
      <c r="K71" s="137">
        <v>9.91</v>
      </c>
      <c r="L71" s="137">
        <v>39.67</v>
      </c>
      <c r="M71" s="141">
        <v>4.2000000000000003E-2</v>
      </c>
      <c r="N71" s="141">
        <v>5.6000000000000001E-2</v>
      </c>
      <c r="O71" s="141">
        <v>4.9000000000000002E-2</v>
      </c>
      <c r="P71" s="137">
        <v>32.659999999999997</v>
      </c>
      <c r="Q71" s="137">
        <v>67.48</v>
      </c>
      <c r="R71" s="137">
        <v>74.23</v>
      </c>
      <c r="S71" s="137">
        <v>0.41</v>
      </c>
      <c r="T71" s="137">
        <v>0.64</v>
      </c>
      <c r="U71" s="137">
        <v>0.87</v>
      </c>
      <c r="V71" s="139">
        <v>61401.599999999999</v>
      </c>
      <c r="W71" s="144">
        <v>1.4499999999999999E-3</v>
      </c>
      <c r="X71" s="135" t="s">
        <v>1144</v>
      </c>
      <c r="Y71" s="135" t="s">
        <v>1144</v>
      </c>
      <c r="Z71" s="135" t="s">
        <v>1144</v>
      </c>
      <c r="AA71" s="135" t="s">
        <v>1145</v>
      </c>
    </row>
    <row r="72" spans="1:27" ht="15.75" thickBot="1">
      <c r="A72" s="6"/>
      <c r="B72" s="134" t="s">
        <v>989</v>
      </c>
      <c r="C72" s="137">
        <v>2.4700000000000002</v>
      </c>
      <c r="D72" s="137">
        <v>36.68</v>
      </c>
      <c r="E72" s="137">
        <v>31.42</v>
      </c>
      <c r="F72" s="139">
        <v>1030.9000000000001</v>
      </c>
      <c r="G72" s="137">
        <v>19.600000000000001</v>
      </c>
      <c r="H72" s="137">
        <v>40.6</v>
      </c>
      <c r="I72" s="137">
        <v>27.83</v>
      </c>
      <c r="J72" s="137">
        <v>92.74</v>
      </c>
      <c r="K72" s="137">
        <v>9.23</v>
      </c>
      <c r="L72" s="137">
        <v>46.83</v>
      </c>
      <c r="M72" s="141">
        <v>4.8000000000000001E-2</v>
      </c>
      <c r="N72" s="141">
        <v>6.7000000000000004E-2</v>
      </c>
      <c r="O72" s="141">
        <v>6.0999999999999999E-2</v>
      </c>
      <c r="P72" s="137">
        <v>46.2</v>
      </c>
      <c r="Q72" s="137">
        <v>59.87</v>
      </c>
      <c r="R72" s="137">
        <v>66.739999999999995</v>
      </c>
      <c r="S72" s="137">
        <v>0.46</v>
      </c>
      <c r="T72" s="137">
        <v>0.73</v>
      </c>
      <c r="U72" s="137">
        <v>0.91</v>
      </c>
      <c r="V72" s="139">
        <v>21323.599999999999</v>
      </c>
      <c r="W72" s="144">
        <v>4.2999999999999999E-4</v>
      </c>
      <c r="X72" s="135" t="s">
        <v>1145</v>
      </c>
      <c r="Y72" s="135" t="s">
        <v>1144</v>
      </c>
      <c r="Z72" s="135" t="s">
        <v>1144</v>
      </c>
      <c r="AA72" s="135" t="s">
        <v>1145</v>
      </c>
    </row>
    <row r="73" spans="1:27" ht="15.75" thickBot="1">
      <c r="A73" s="6"/>
      <c r="B73" s="134" t="s">
        <v>783</v>
      </c>
      <c r="C73" s="137">
        <v>23.3</v>
      </c>
      <c r="D73" s="137">
        <v>27.83</v>
      </c>
      <c r="E73" s="137">
        <v>17.399999999999999</v>
      </c>
      <c r="F73" s="139">
        <v>244.1</v>
      </c>
      <c r="G73" s="137">
        <v>21.02</v>
      </c>
      <c r="H73" s="137">
        <v>49.06</v>
      </c>
      <c r="I73" s="137">
        <v>33.869999999999997</v>
      </c>
      <c r="J73" s="137">
        <v>77.58</v>
      </c>
      <c r="K73" s="137">
        <v>16.079999999999998</v>
      </c>
      <c r="L73" s="137">
        <v>27.05</v>
      </c>
      <c r="M73" s="141">
        <v>3.7999999999999999E-2</v>
      </c>
      <c r="N73" s="141">
        <v>0.06</v>
      </c>
      <c r="O73" s="141">
        <v>5.2999999999999999E-2</v>
      </c>
      <c r="P73" s="137">
        <v>46.78</v>
      </c>
      <c r="Q73" s="137">
        <v>65.569999999999993</v>
      </c>
      <c r="R73" s="137">
        <v>79.47</v>
      </c>
      <c r="S73" s="137">
        <v>0.39</v>
      </c>
      <c r="T73" s="137">
        <v>0.63</v>
      </c>
      <c r="U73" s="137">
        <v>0.84</v>
      </c>
      <c r="V73" s="139">
        <v>36647</v>
      </c>
      <c r="W73" s="144">
        <v>3.7200000000000002E-3</v>
      </c>
      <c r="X73" s="135" t="s">
        <v>1144</v>
      </c>
      <c r="Y73" s="135" t="s">
        <v>1144</v>
      </c>
      <c r="Z73" s="135" t="s">
        <v>1144</v>
      </c>
      <c r="AA73" s="135" t="s">
        <v>1145</v>
      </c>
    </row>
    <row r="74" spans="1:27" ht="15.75" thickBot="1">
      <c r="A74" s="6"/>
      <c r="B74" s="134" t="s">
        <v>955</v>
      </c>
      <c r="C74" s="137">
        <v>19.77</v>
      </c>
      <c r="D74" s="137">
        <v>15.21</v>
      </c>
      <c r="E74" s="137">
        <v>71.78</v>
      </c>
      <c r="F74" s="139">
        <v>3406.7</v>
      </c>
      <c r="G74" s="137">
        <v>23.59</v>
      </c>
      <c r="H74" s="137">
        <v>51.44</v>
      </c>
      <c r="I74" s="137">
        <v>35.78</v>
      </c>
      <c r="J74" s="137">
        <v>93.03</v>
      </c>
      <c r="K74" s="137">
        <v>9.59</v>
      </c>
      <c r="L74" s="137">
        <v>46.31</v>
      </c>
      <c r="M74" s="141">
        <v>4.3999999999999997E-2</v>
      </c>
      <c r="N74" s="141">
        <v>6.2E-2</v>
      </c>
      <c r="O74" s="141">
        <v>5.7000000000000002E-2</v>
      </c>
      <c r="P74" s="137">
        <v>35.58</v>
      </c>
      <c r="Q74" s="137">
        <v>61.87</v>
      </c>
      <c r="R74" s="137">
        <v>57.73</v>
      </c>
      <c r="S74" s="137">
        <v>0.47</v>
      </c>
      <c r="T74" s="137">
        <v>0.91</v>
      </c>
      <c r="U74" s="137">
        <v>0.97</v>
      </c>
      <c r="V74" s="139">
        <v>4277.3</v>
      </c>
      <c r="W74" s="144">
        <v>2.6900000000000001E-3</v>
      </c>
      <c r="X74" s="135" t="s">
        <v>1144</v>
      </c>
      <c r="Y74" s="135" t="s">
        <v>1144</v>
      </c>
      <c r="Z74" s="135" t="s">
        <v>1144</v>
      </c>
      <c r="AA74" s="135" t="s">
        <v>1145</v>
      </c>
    </row>
    <row r="75" spans="1:27" ht="15.75" thickBot="1">
      <c r="A75" s="6"/>
      <c r="B75" s="134" t="s">
        <v>991</v>
      </c>
      <c r="C75" s="137">
        <v>23.33</v>
      </c>
      <c r="D75" s="137">
        <v>10.61</v>
      </c>
      <c r="E75" s="137">
        <v>56.45</v>
      </c>
      <c r="F75" s="139">
        <v>2766.3</v>
      </c>
      <c r="G75" s="137">
        <v>24.84</v>
      </c>
      <c r="H75" s="137">
        <v>51.53</v>
      </c>
      <c r="I75" s="137">
        <v>37.270000000000003</v>
      </c>
      <c r="J75" s="137">
        <v>94.48</v>
      </c>
      <c r="K75" s="137">
        <v>9.4600000000000009</v>
      </c>
      <c r="L75" s="137">
        <v>49</v>
      </c>
      <c r="M75" s="141">
        <v>4.8000000000000001E-2</v>
      </c>
      <c r="N75" s="141">
        <v>6.8000000000000005E-2</v>
      </c>
      <c r="O75" s="141">
        <v>6.0999999999999999E-2</v>
      </c>
      <c r="P75" s="137">
        <v>36.46</v>
      </c>
      <c r="Q75" s="137">
        <v>65.64</v>
      </c>
      <c r="R75" s="137">
        <v>58.55</v>
      </c>
      <c r="S75" s="137">
        <v>0.41</v>
      </c>
      <c r="T75" s="137">
        <v>0.89</v>
      </c>
      <c r="U75" s="137">
        <v>0.98</v>
      </c>
      <c r="V75" s="139">
        <v>3127.2</v>
      </c>
      <c r="W75" s="144">
        <v>3.0699999999999998E-3</v>
      </c>
      <c r="X75" s="135" t="s">
        <v>1144</v>
      </c>
      <c r="Y75" s="135" t="s">
        <v>1144</v>
      </c>
      <c r="Z75" s="135" t="s">
        <v>1144</v>
      </c>
      <c r="AA75" s="135" t="s">
        <v>1145</v>
      </c>
    </row>
    <row r="76" spans="1:27" ht="15.75" thickBot="1">
      <c r="A76" s="6"/>
      <c r="B76" s="134" t="s">
        <v>1027</v>
      </c>
      <c r="C76" s="137">
        <v>5.67</v>
      </c>
      <c r="D76" s="137">
        <v>26.04</v>
      </c>
      <c r="E76" s="137">
        <v>89.08</v>
      </c>
      <c r="F76" s="139">
        <v>1275.5</v>
      </c>
      <c r="G76" s="137">
        <v>18.22</v>
      </c>
      <c r="H76" s="137">
        <v>41.22</v>
      </c>
      <c r="I76" s="137">
        <v>28.3</v>
      </c>
      <c r="J76" s="137">
        <v>91.6</v>
      </c>
      <c r="K76" s="137">
        <v>10.130000000000001</v>
      </c>
      <c r="L76" s="137">
        <v>45.24</v>
      </c>
      <c r="M76" s="141">
        <v>4.7E-2</v>
      </c>
      <c r="N76" s="141">
        <v>7.0999999999999994E-2</v>
      </c>
      <c r="O76" s="141">
        <v>6.4000000000000001E-2</v>
      </c>
      <c r="P76" s="137">
        <v>40.380000000000003</v>
      </c>
      <c r="Q76" s="137">
        <v>65.56</v>
      </c>
      <c r="R76" s="137">
        <v>61.96</v>
      </c>
      <c r="S76" s="137">
        <v>0.41</v>
      </c>
      <c r="T76" s="137">
        <v>0.85</v>
      </c>
      <c r="U76" s="137">
        <v>0.96</v>
      </c>
      <c r="V76" s="139">
        <v>75579.7</v>
      </c>
      <c r="W76" s="144">
        <v>8.3000000000000001E-4</v>
      </c>
      <c r="X76" s="135" t="s">
        <v>1144</v>
      </c>
      <c r="Y76" s="135" t="s">
        <v>1144</v>
      </c>
      <c r="Z76" s="135" t="s">
        <v>1144</v>
      </c>
      <c r="AA76" s="135" t="s">
        <v>1145</v>
      </c>
    </row>
    <row r="77" spans="1:27" ht="15.75" thickBot="1">
      <c r="A77" s="6"/>
      <c r="B77" s="134" t="s">
        <v>27</v>
      </c>
      <c r="C77" s="137">
        <v>17.079999999999998</v>
      </c>
      <c r="D77" s="137">
        <v>32.94</v>
      </c>
      <c r="E77" s="137">
        <v>42.05</v>
      </c>
      <c r="F77" s="139">
        <v>1326.3</v>
      </c>
      <c r="G77" s="137">
        <v>19.72</v>
      </c>
      <c r="H77" s="137">
        <v>46.62</v>
      </c>
      <c r="I77" s="137">
        <v>30.18</v>
      </c>
      <c r="J77" s="137">
        <v>91.08</v>
      </c>
      <c r="K77" s="137">
        <v>10.4</v>
      </c>
      <c r="L77" s="137">
        <v>43.94</v>
      </c>
      <c r="M77" s="141">
        <v>0.05</v>
      </c>
      <c r="N77" s="141">
        <v>6.5000000000000002E-2</v>
      </c>
      <c r="O77" s="141">
        <v>5.5E-2</v>
      </c>
      <c r="P77" s="137">
        <v>40.090000000000003</v>
      </c>
      <c r="Q77" s="137">
        <v>65.56</v>
      </c>
      <c r="R77" s="137">
        <v>62.49</v>
      </c>
      <c r="S77" s="137">
        <v>0.42</v>
      </c>
      <c r="T77" s="137">
        <v>0.88</v>
      </c>
      <c r="U77" s="137">
        <v>0.97</v>
      </c>
      <c r="V77" s="139">
        <v>107640.9</v>
      </c>
      <c r="W77" s="144">
        <v>2.14E-3</v>
      </c>
      <c r="X77" s="135" t="s">
        <v>1144</v>
      </c>
      <c r="Y77" s="135" t="s">
        <v>1144</v>
      </c>
      <c r="Z77" s="135" t="s">
        <v>1144</v>
      </c>
      <c r="AA77" s="135" t="s">
        <v>1145</v>
      </c>
    </row>
    <row r="78" spans="1:27" ht="15.75" thickBot="1">
      <c r="A78" s="6"/>
      <c r="B78" s="134" t="s">
        <v>1010</v>
      </c>
      <c r="C78" s="137">
        <v>9.76</v>
      </c>
      <c r="D78" s="137">
        <v>6.23</v>
      </c>
      <c r="E78" s="137">
        <v>51.05</v>
      </c>
      <c r="F78" s="139">
        <v>2973.9</v>
      </c>
      <c r="G78" s="137">
        <v>22.28</v>
      </c>
      <c r="H78" s="137">
        <v>46.14</v>
      </c>
      <c r="I78" s="137">
        <v>35.31</v>
      </c>
      <c r="J78" s="137">
        <v>96.65</v>
      </c>
      <c r="K78" s="137">
        <v>8.58</v>
      </c>
      <c r="L78" s="137">
        <v>54.2</v>
      </c>
      <c r="M78" s="141">
        <v>3.7999999999999999E-2</v>
      </c>
      <c r="N78" s="141">
        <v>5.3999999999999999E-2</v>
      </c>
      <c r="O78" s="141">
        <v>4.9000000000000002E-2</v>
      </c>
      <c r="P78" s="137">
        <v>30.37</v>
      </c>
      <c r="Q78" s="137">
        <v>64.98</v>
      </c>
      <c r="R78" s="137">
        <v>58.76</v>
      </c>
      <c r="S78" s="137">
        <v>0.39</v>
      </c>
      <c r="T78" s="137">
        <v>0.89</v>
      </c>
      <c r="U78" s="137">
        <v>0.98</v>
      </c>
      <c r="V78" s="139">
        <v>4835.7</v>
      </c>
      <c r="W78" s="144">
        <v>1.7600000000000001E-3</v>
      </c>
      <c r="X78" s="135" t="s">
        <v>1144</v>
      </c>
      <c r="Y78" s="135" t="s">
        <v>1144</v>
      </c>
      <c r="Z78" s="135" t="s">
        <v>1144</v>
      </c>
      <c r="AA78" s="135" t="s">
        <v>1145</v>
      </c>
    </row>
    <row r="79" spans="1:27" ht="15.75" thickBot="1">
      <c r="A79" s="6"/>
      <c r="B79" s="134" t="s">
        <v>1004</v>
      </c>
      <c r="C79" s="137">
        <v>11.08</v>
      </c>
      <c r="D79" s="137">
        <v>5.82</v>
      </c>
      <c r="E79" s="137">
        <v>44.19</v>
      </c>
      <c r="F79" s="139">
        <v>6043.8</v>
      </c>
      <c r="G79" s="137">
        <v>20.010000000000002</v>
      </c>
      <c r="H79" s="137">
        <v>42.87</v>
      </c>
      <c r="I79" s="137">
        <v>27.87</v>
      </c>
      <c r="J79" s="137">
        <v>96.85</v>
      </c>
      <c r="K79" s="137">
        <v>8.5399999999999991</v>
      </c>
      <c r="L79" s="137">
        <v>54.56</v>
      </c>
      <c r="M79" s="141">
        <v>4.1000000000000002E-2</v>
      </c>
      <c r="N79" s="141">
        <v>6.2E-2</v>
      </c>
      <c r="O79" s="141">
        <v>5.8999999999999997E-2</v>
      </c>
      <c r="P79" s="137">
        <v>30.1</v>
      </c>
      <c r="Q79" s="137">
        <v>69.28</v>
      </c>
      <c r="R79" s="137">
        <v>59.04</v>
      </c>
      <c r="S79" s="137">
        <v>0.37</v>
      </c>
      <c r="T79" s="137">
        <v>0.78</v>
      </c>
      <c r="U79" s="137">
        <v>0.92</v>
      </c>
      <c r="V79" s="139">
        <v>289.8</v>
      </c>
      <c r="W79" s="144">
        <v>1.7600000000000001E-3</v>
      </c>
      <c r="X79" s="135" t="s">
        <v>1144</v>
      </c>
      <c r="Y79" s="135" t="s">
        <v>1144</v>
      </c>
      <c r="Z79" s="135" t="s">
        <v>1144</v>
      </c>
      <c r="AA79" s="135" t="s">
        <v>1145</v>
      </c>
    </row>
    <row r="80" spans="1:27" ht="15.75" thickBot="1">
      <c r="A80" s="6"/>
      <c r="B80" s="134" t="s">
        <v>982</v>
      </c>
      <c r="C80" s="137">
        <v>5.15</v>
      </c>
      <c r="D80" s="137">
        <v>6.49</v>
      </c>
      <c r="E80" s="137">
        <v>67.41</v>
      </c>
      <c r="F80" s="139">
        <v>6251.2</v>
      </c>
      <c r="G80" s="137">
        <v>24.87</v>
      </c>
      <c r="H80" s="137">
        <v>42.08</v>
      </c>
      <c r="I80" s="137">
        <v>34.590000000000003</v>
      </c>
      <c r="J80" s="137">
        <v>96.13</v>
      </c>
      <c r="K80" s="137">
        <v>8.66</v>
      </c>
      <c r="L80" s="137">
        <v>53.3</v>
      </c>
      <c r="M80" s="141">
        <v>3.7999999999999999E-2</v>
      </c>
      <c r="N80" s="141">
        <v>5.6000000000000001E-2</v>
      </c>
      <c r="O80" s="141">
        <v>5.2999999999999999E-2</v>
      </c>
      <c r="P80" s="137">
        <v>30.33</v>
      </c>
      <c r="Q80" s="137">
        <v>69.11</v>
      </c>
      <c r="R80" s="137">
        <v>59.63</v>
      </c>
      <c r="S80" s="137">
        <v>0.33</v>
      </c>
      <c r="T80" s="137">
        <v>0.64</v>
      </c>
      <c r="U80" s="137">
        <v>0.85</v>
      </c>
      <c r="V80" s="139">
        <v>39.799999999999997</v>
      </c>
      <c r="W80" s="144">
        <v>9.2000000000000003E-4</v>
      </c>
      <c r="X80" s="135" t="s">
        <v>1144</v>
      </c>
      <c r="Y80" s="135" t="s">
        <v>1144</v>
      </c>
      <c r="Z80" s="135" t="s">
        <v>1144</v>
      </c>
      <c r="AA80" s="135" t="s">
        <v>1145</v>
      </c>
    </row>
    <row r="81" spans="1:27" ht="15.75" thickBot="1">
      <c r="A81" s="6"/>
      <c r="B81" s="134" t="s">
        <v>959</v>
      </c>
      <c r="C81" s="137">
        <v>16.89</v>
      </c>
      <c r="D81" s="137">
        <v>7.97</v>
      </c>
      <c r="E81" s="137">
        <v>81.42</v>
      </c>
      <c r="F81" s="139">
        <v>12448.9</v>
      </c>
      <c r="G81" s="137">
        <v>27.55</v>
      </c>
      <c r="H81" s="137">
        <v>48.29</v>
      </c>
      <c r="I81" s="137">
        <v>33.799999999999997</v>
      </c>
      <c r="J81" s="137">
        <v>97.35</v>
      </c>
      <c r="K81" s="137">
        <v>9.14</v>
      </c>
      <c r="L81" s="137">
        <v>54.76</v>
      </c>
      <c r="M81" s="141">
        <v>3.4000000000000002E-2</v>
      </c>
      <c r="N81" s="141">
        <v>5.3999999999999999E-2</v>
      </c>
      <c r="O81" s="141">
        <v>5.1999999999999998E-2</v>
      </c>
      <c r="P81" s="137">
        <v>30.84</v>
      </c>
      <c r="Q81" s="137">
        <v>68.64</v>
      </c>
      <c r="R81" s="137">
        <v>68.069999999999993</v>
      </c>
      <c r="S81" s="137">
        <v>0.38</v>
      </c>
      <c r="T81" s="137">
        <v>0.81</v>
      </c>
      <c r="U81" s="137">
        <v>0.92</v>
      </c>
      <c r="V81" s="139">
        <v>2955.8</v>
      </c>
      <c r="W81" s="144">
        <v>2.2399999999999998E-3</v>
      </c>
      <c r="X81" s="135" t="s">
        <v>1144</v>
      </c>
      <c r="Y81" s="135" t="s">
        <v>1144</v>
      </c>
      <c r="Z81" s="135" t="s">
        <v>1144</v>
      </c>
      <c r="AA81" s="135" t="s">
        <v>1145</v>
      </c>
    </row>
    <row r="82" spans="1:27" ht="15.75" thickBot="1">
      <c r="A82" s="6"/>
      <c r="B82" s="134" t="s">
        <v>971</v>
      </c>
      <c r="C82" s="137">
        <v>15.41</v>
      </c>
      <c r="D82" s="137">
        <v>7.57</v>
      </c>
      <c r="E82" s="137">
        <v>84.21</v>
      </c>
      <c r="F82" s="139">
        <v>12528.2</v>
      </c>
      <c r="G82" s="137">
        <v>27.55</v>
      </c>
      <c r="H82" s="137">
        <v>51.54</v>
      </c>
      <c r="I82" s="137">
        <v>33.68</v>
      </c>
      <c r="J82" s="137">
        <v>97.2</v>
      </c>
      <c r="K82" s="137">
        <v>9.14</v>
      </c>
      <c r="L82" s="137">
        <v>54.49</v>
      </c>
      <c r="M82" s="141">
        <v>3.4000000000000002E-2</v>
      </c>
      <c r="N82" s="141">
        <v>5.3999999999999999E-2</v>
      </c>
      <c r="O82" s="141">
        <v>5.1999999999999998E-2</v>
      </c>
      <c r="P82" s="137">
        <v>31.51</v>
      </c>
      <c r="Q82" s="137">
        <v>69.12</v>
      </c>
      <c r="R82" s="137">
        <v>81.099999999999994</v>
      </c>
      <c r="S82" s="137">
        <v>0.41</v>
      </c>
      <c r="T82" s="137">
        <v>0.69</v>
      </c>
      <c r="U82" s="137">
        <v>0.9</v>
      </c>
      <c r="V82" s="139">
        <v>2592.8000000000002</v>
      </c>
      <c r="W82" s="144">
        <v>2.65E-3</v>
      </c>
      <c r="X82" s="135" t="s">
        <v>1144</v>
      </c>
      <c r="Y82" s="135" t="s">
        <v>1144</v>
      </c>
      <c r="Z82" s="135" t="s">
        <v>1144</v>
      </c>
      <c r="AA82" s="135" t="s">
        <v>1145</v>
      </c>
    </row>
    <row r="83" spans="1:27" ht="15.75" thickBot="1">
      <c r="A83" s="6"/>
      <c r="B83" s="134" t="s">
        <v>1002</v>
      </c>
      <c r="C83" s="137">
        <v>19.23</v>
      </c>
      <c r="D83" s="137">
        <v>8.36</v>
      </c>
      <c r="E83" s="137">
        <v>79.83</v>
      </c>
      <c r="F83" s="139">
        <v>8763.4</v>
      </c>
      <c r="G83" s="137">
        <v>24.24</v>
      </c>
      <c r="H83" s="137">
        <v>48.11</v>
      </c>
      <c r="I83" s="137">
        <v>34.47</v>
      </c>
      <c r="J83" s="137">
        <v>98.3</v>
      </c>
      <c r="K83" s="137">
        <v>8.9600000000000009</v>
      </c>
      <c r="L83" s="137">
        <v>56.34</v>
      </c>
      <c r="M83" s="141">
        <v>3.4000000000000002E-2</v>
      </c>
      <c r="N83" s="141">
        <v>5.5E-2</v>
      </c>
      <c r="O83" s="141">
        <v>5.0999999999999997E-2</v>
      </c>
      <c r="P83" s="137">
        <v>32.119999999999997</v>
      </c>
      <c r="Q83" s="137">
        <v>68.069999999999993</v>
      </c>
      <c r="R83" s="137">
        <v>68.069999999999993</v>
      </c>
      <c r="S83" s="137">
        <v>0.4</v>
      </c>
      <c r="T83" s="137">
        <v>0.86</v>
      </c>
      <c r="U83" s="137">
        <v>0.96</v>
      </c>
      <c r="V83" s="139">
        <v>2575.6</v>
      </c>
      <c r="W83" s="144">
        <v>2.5799999999999998E-3</v>
      </c>
      <c r="X83" s="135" t="s">
        <v>1144</v>
      </c>
      <c r="Y83" s="135" t="s">
        <v>1144</v>
      </c>
      <c r="Z83" s="135" t="s">
        <v>1144</v>
      </c>
      <c r="AA83" s="135" t="s">
        <v>1145</v>
      </c>
    </row>
    <row r="84" spans="1:27" ht="15.75" thickBot="1">
      <c r="A84" s="6"/>
      <c r="B84" s="134" t="s">
        <v>1020</v>
      </c>
      <c r="C84" s="137">
        <v>17.66</v>
      </c>
      <c r="D84" s="137">
        <v>7.97</v>
      </c>
      <c r="E84" s="137">
        <v>63.53</v>
      </c>
      <c r="F84" s="139">
        <v>4255.8</v>
      </c>
      <c r="G84" s="137">
        <v>23.11</v>
      </c>
      <c r="H84" s="137">
        <v>47.29</v>
      </c>
      <c r="I84" s="137">
        <v>33.57</v>
      </c>
      <c r="J84" s="137">
        <v>97.97</v>
      </c>
      <c r="K84" s="137">
        <v>8.0500000000000007</v>
      </c>
      <c r="L84" s="137">
        <v>55.78</v>
      </c>
      <c r="M84" s="141">
        <v>3.3000000000000002E-2</v>
      </c>
      <c r="N84" s="141">
        <v>5.1999999999999998E-2</v>
      </c>
      <c r="O84" s="141">
        <v>0.05</v>
      </c>
      <c r="P84" s="137">
        <v>32.340000000000003</v>
      </c>
      <c r="Q84" s="137">
        <v>68.290000000000006</v>
      </c>
      <c r="R84" s="137">
        <v>80.47</v>
      </c>
      <c r="S84" s="137">
        <v>0.43</v>
      </c>
      <c r="T84" s="137">
        <v>0.82</v>
      </c>
      <c r="U84" s="137">
        <v>0.92</v>
      </c>
      <c r="V84" s="139">
        <v>1126.0999999999999</v>
      </c>
      <c r="W84" s="144">
        <v>3.16E-3</v>
      </c>
      <c r="X84" s="135" t="s">
        <v>1144</v>
      </c>
      <c r="Y84" s="135" t="s">
        <v>1144</v>
      </c>
      <c r="Z84" s="135" t="s">
        <v>1144</v>
      </c>
      <c r="AA84" s="135" t="s">
        <v>1145</v>
      </c>
    </row>
    <row r="85" spans="1:27" ht="15.75" thickBot="1">
      <c r="A85" s="6"/>
      <c r="B85" s="134" t="s">
        <v>257</v>
      </c>
      <c r="C85" s="137">
        <v>17.71</v>
      </c>
      <c r="D85" s="137">
        <v>15.81</v>
      </c>
      <c r="E85" s="137">
        <v>72.63</v>
      </c>
      <c r="F85" s="139">
        <v>7447.4</v>
      </c>
      <c r="G85" s="137">
        <v>27.33</v>
      </c>
      <c r="H85" s="137">
        <v>57.47</v>
      </c>
      <c r="I85" s="137">
        <v>42.23</v>
      </c>
      <c r="J85" s="137">
        <v>90.91</v>
      </c>
      <c r="K85" s="137">
        <v>7.36</v>
      </c>
      <c r="L85" s="137">
        <v>45.81</v>
      </c>
      <c r="M85" s="141">
        <v>3.5000000000000003E-2</v>
      </c>
      <c r="N85" s="141">
        <v>5.2999999999999999E-2</v>
      </c>
      <c r="O85" s="141">
        <v>0.05</v>
      </c>
      <c r="P85" s="137">
        <v>30.65</v>
      </c>
      <c r="Q85" s="137">
        <v>68.319999999999993</v>
      </c>
      <c r="R85" s="137">
        <v>57.86</v>
      </c>
      <c r="S85" s="137">
        <v>0.38</v>
      </c>
      <c r="T85" s="137">
        <v>0.91</v>
      </c>
      <c r="U85" s="137">
        <v>0.98</v>
      </c>
      <c r="V85" s="139">
        <v>2121.1999999999998</v>
      </c>
      <c r="W85" s="144">
        <v>2.2100000000000002E-3</v>
      </c>
      <c r="X85" s="135" t="s">
        <v>1144</v>
      </c>
      <c r="Y85" s="135" t="s">
        <v>1144</v>
      </c>
      <c r="Z85" s="135" t="s">
        <v>1144</v>
      </c>
      <c r="AA85" s="135" t="s">
        <v>1145</v>
      </c>
    </row>
    <row r="86" spans="1:27" ht="15.75" thickBot="1">
      <c r="A86" s="6"/>
      <c r="B86" s="134" t="s">
        <v>986</v>
      </c>
      <c r="C86" s="137">
        <v>11.21</v>
      </c>
      <c r="D86" s="137">
        <v>13.25</v>
      </c>
      <c r="E86" s="137">
        <v>65.62</v>
      </c>
      <c r="F86" s="139">
        <v>6418.5</v>
      </c>
      <c r="G86" s="137">
        <v>21.88</v>
      </c>
      <c r="H86" s="137">
        <v>45.31</v>
      </c>
      <c r="I86" s="137">
        <v>36.74</v>
      </c>
      <c r="J86" s="137">
        <v>89.78</v>
      </c>
      <c r="K86" s="137">
        <v>7.64</v>
      </c>
      <c r="L86" s="137">
        <v>44.27</v>
      </c>
      <c r="M86" s="141">
        <v>3.7999999999999999E-2</v>
      </c>
      <c r="N86" s="141">
        <v>6.0999999999999999E-2</v>
      </c>
      <c r="O86" s="141">
        <v>5.5E-2</v>
      </c>
      <c r="P86" s="137">
        <v>34.06</v>
      </c>
      <c r="Q86" s="137">
        <v>66.790000000000006</v>
      </c>
      <c r="R86" s="137">
        <v>61.5</v>
      </c>
      <c r="S86" s="137">
        <v>0.36</v>
      </c>
      <c r="T86" s="137">
        <v>0.9</v>
      </c>
      <c r="U86" s="137">
        <v>0.98</v>
      </c>
      <c r="V86" s="139">
        <v>2285.8000000000002</v>
      </c>
      <c r="W86" s="144">
        <v>1.49E-3</v>
      </c>
      <c r="X86" s="135" t="s">
        <v>1144</v>
      </c>
      <c r="Y86" s="135" t="s">
        <v>1144</v>
      </c>
      <c r="Z86" s="135" t="s">
        <v>1144</v>
      </c>
      <c r="AA86" s="135" t="s">
        <v>1145</v>
      </c>
    </row>
    <row r="87" spans="1:27" ht="15.75" thickBot="1">
      <c r="A87" s="6"/>
      <c r="B87" s="134" t="s">
        <v>1012</v>
      </c>
      <c r="C87" s="137">
        <v>9.4</v>
      </c>
      <c r="D87" s="137">
        <v>4.0599999999999996</v>
      </c>
      <c r="E87" s="137">
        <v>18.14</v>
      </c>
      <c r="F87" s="139">
        <v>160.9</v>
      </c>
      <c r="G87" s="137">
        <v>18.45</v>
      </c>
      <c r="H87" s="137">
        <v>42.89</v>
      </c>
      <c r="I87" s="137">
        <v>30.01</v>
      </c>
      <c r="J87" s="137">
        <v>90.65</v>
      </c>
      <c r="K87" s="137">
        <v>12.38</v>
      </c>
      <c r="L87" s="137">
        <v>42.81</v>
      </c>
      <c r="M87" s="141">
        <v>4.8000000000000001E-2</v>
      </c>
      <c r="N87" s="141">
        <v>7.5999999999999998E-2</v>
      </c>
      <c r="O87" s="141">
        <v>7.0000000000000007E-2</v>
      </c>
      <c r="P87" s="137">
        <v>41.53</v>
      </c>
      <c r="Q87" s="137">
        <v>69.13</v>
      </c>
      <c r="R87" s="137">
        <v>59.54</v>
      </c>
      <c r="S87" s="137">
        <v>0.4</v>
      </c>
      <c r="T87" s="137">
        <v>0.86</v>
      </c>
      <c r="U87" s="137">
        <v>0.97</v>
      </c>
      <c r="V87" s="139">
        <v>25519.599999999999</v>
      </c>
      <c r="W87" s="144">
        <v>1.4E-3</v>
      </c>
      <c r="X87" s="135" t="s">
        <v>1144</v>
      </c>
      <c r="Y87" s="135" t="s">
        <v>1144</v>
      </c>
      <c r="Z87" s="135" t="s">
        <v>1144</v>
      </c>
      <c r="AA87" s="135" t="s">
        <v>1145</v>
      </c>
    </row>
    <row r="88" spans="1:27" ht="15.75" thickBot="1">
      <c r="A88" s="6"/>
      <c r="B88" s="134" t="s">
        <v>1009</v>
      </c>
      <c r="C88" s="137">
        <v>9.4</v>
      </c>
      <c r="D88" s="137">
        <v>7.27</v>
      </c>
      <c r="E88" s="137">
        <v>25.7</v>
      </c>
      <c r="F88" s="139">
        <v>711.5</v>
      </c>
      <c r="G88" s="137">
        <v>19.940000000000001</v>
      </c>
      <c r="H88" s="137">
        <v>42.89</v>
      </c>
      <c r="I88" s="137">
        <v>31.45</v>
      </c>
      <c r="J88" s="137">
        <v>89.62</v>
      </c>
      <c r="K88" s="137">
        <v>11.1</v>
      </c>
      <c r="L88" s="137">
        <v>42.03</v>
      </c>
      <c r="M88" s="141">
        <v>4.5999999999999999E-2</v>
      </c>
      <c r="N88" s="141">
        <v>7.0000000000000007E-2</v>
      </c>
      <c r="O88" s="141">
        <v>6.4000000000000001E-2</v>
      </c>
      <c r="P88" s="137">
        <v>42.68</v>
      </c>
      <c r="Q88" s="137">
        <v>68.06</v>
      </c>
      <c r="R88" s="137">
        <v>58.9</v>
      </c>
      <c r="S88" s="137">
        <v>0.41</v>
      </c>
      <c r="T88" s="137">
        <v>0.85</v>
      </c>
      <c r="U88" s="137">
        <v>0.95</v>
      </c>
      <c r="V88" s="139">
        <v>99846.7</v>
      </c>
      <c r="W88" s="144">
        <v>1.42E-3</v>
      </c>
      <c r="X88" s="135" t="s">
        <v>1144</v>
      </c>
      <c r="Y88" s="135" t="s">
        <v>1144</v>
      </c>
      <c r="Z88" s="135" t="s">
        <v>1144</v>
      </c>
      <c r="AA88" s="135" t="s">
        <v>1145</v>
      </c>
    </row>
    <row r="89" spans="1:27" ht="15.75" thickBot="1">
      <c r="A89" s="6"/>
      <c r="B89" s="134" t="s">
        <v>972</v>
      </c>
      <c r="C89" s="137">
        <v>24.26</v>
      </c>
      <c r="D89" s="137">
        <v>42.35</v>
      </c>
      <c r="E89" s="137">
        <v>47.07</v>
      </c>
      <c r="F89" s="139">
        <v>1557.4</v>
      </c>
      <c r="G89" s="137">
        <v>25.02</v>
      </c>
      <c r="H89" s="137">
        <v>53.82</v>
      </c>
      <c r="I89" s="137">
        <v>36.39</v>
      </c>
      <c r="J89" s="137">
        <v>94.81</v>
      </c>
      <c r="K89" s="137">
        <v>7.99</v>
      </c>
      <c r="L89" s="137">
        <v>51.58</v>
      </c>
      <c r="M89" s="141">
        <v>4.4999999999999998E-2</v>
      </c>
      <c r="N89" s="141">
        <v>7.2999999999999995E-2</v>
      </c>
      <c r="O89" s="141">
        <v>7.0999999999999994E-2</v>
      </c>
      <c r="P89" s="137">
        <v>33.03</v>
      </c>
      <c r="Q89" s="137">
        <v>62.79</v>
      </c>
      <c r="R89" s="137">
        <v>57.59</v>
      </c>
      <c r="S89" s="137">
        <v>0.42</v>
      </c>
      <c r="T89" s="137">
        <v>0.92</v>
      </c>
      <c r="U89" s="137">
        <v>0.98</v>
      </c>
      <c r="V89" s="139">
        <v>6713.5</v>
      </c>
      <c r="W89" s="144">
        <v>3.1800000000000001E-3</v>
      </c>
      <c r="X89" s="135" t="s">
        <v>1144</v>
      </c>
      <c r="Y89" s="135" t="s">
        <v>1144</v>
      </c>
      <c r="Z89" s="135" t="s">
        <v>1144</v>
      </c>
      <c r="AA89" s="135" t="s">
        <v>1145</v>
      </c>
    </row>
    <row r="90" spans="1:27" ht="15.75" thickBot="1">
      <c r="A90" s="6"/>
      <c r="B90" s="134" t="s">
        <v>983</v>
      </c>
      <c r="C90" s="137">
        <v>3.18</v>
      </c>
      <c r="D90" s="137">
        <v>16.45</v>
      </c>
      <c r="E90" s="137">
        <v>41.66</v>
      </c>
      <c r="F90" s="139">
        <v>846.3</v>
      </c>
      <c r="G90" s="137">
        <v>21.13</v>
      </c>
      <c r="H90" s="137">
        <v>35.58</v>
      </c>
      <c r="I90" s="137">
        <v>29.98</v>
      </c>
      <c r="J90" s="137">
        <v>87.12</v>
      </c>
      <c r="K90" s="137">
        <v>11.7</v>
      </c>
      <c r="L90" s="137">
        <v>38.92</v>
      </c>
      <c r="M90" s="141">
        <v>4.7E-2</v>
      </c>
      <c r="N90" s="141">
        <v>6.5000000000000002E-2</v>
      </c>
      <c r="O90" s="141">
        <v>5.8999999999999997E-2</v>
      </c>
      <c r="P90" s="137">
        <v>41.58</v>
      </c>
      <c r="Q90" s="137">
        <v>66.36</v>
      </c>
      <c r="R90" s="137">
        <v>61.06</v>
      </c>
      <c r="S90" s="137">
        <v>0.34</v>
      </c>
      <c r="T90" s="137">
        <v>0.8</v>
      </c>
      <c r="U90" s="137">
        <v>0.94</v>
      </c>
      <c r="V90" s="139">
        <v>3255.9</v>
      </c>
      <c r="W90" s="144">
        <v>5.6999999999999998E-4</v>
      </c>
      <c r="X90" s="135" t="s">
        <v>1144</v>
      </c>
      <c r="Y90" s="135" t="s">
        <v>1144</v>
      </c>
      <c r="Z90" s="135" t="s">
        <v>1144</v>
      </c>
      <c r="AA90" s="135" t="s">
        <v>1145</v>
      </c>
    </row>
    <row r="91" spans="1:27" ht="15.75" thickBot="1">
      <c r="A91" s="6"/>
      <c r="B91" s="134" t="s">
        <v>1026</v>
      </c>
      <c r="C91" s="137">
        <v>34.97</v>
      </c>
      <c r="D91" s="137">
        <v>76.430000000000007</v>
      </c>
      <c r="E91" s="137">
        <v>65.91</v>
      </c>
      <c r="F91" s="139">
        <v>2703.6</v>
      </c>
      <c r="G91" s="137">
        <v>23.74</v>
      </c>
      <c r="H91" s="137">
        <v>55.8</v>
      </c>
      <c r="I91" s="137">
        <v>36.54</v>
      </c>
      <c r="J91" s="137">
        <v>95.39</v>
      </c>
      <c r="K91" s="137">
        <v>7.43</v>
      </c>
      <c r="L91" s="137">
        <v>52.82</v>
      </c>
      <c r="M91" s="141">
        <v>3.9E-2</v>
      </c>
      <c r="N91" s="141">
        <v>5.8000000000000003E-2</v>
      </c>
      <c r="O91" s="141">
        <v>5.7000000000000002E-2</v>
      </c>
      <c r="P91" s="137">
        <v>32.119999999999997</v>
      </c>
      <c r="Q91" s="137">
        <v>63</v>
      </c>
      <c r="R91" s="137">
        <v>57.3</v>
      </c>
      <c r="S91" s="137">
        <v>0.43</v>
      </c>
      <c r="T91" s="137">
        <v>0.92</v>
      </c>
      <c r="U91" s="137">
        <v>0.99</v>
      </c>
      <c r="V91" s="139">
        <v>100456.3</v>
      </c>
      <c r="W91" s="144">
        <v>5.3499999999999997E-3</v>
      </c>
      <c r="X91" s="135" t="s">
        <v>1144</v>
      </c>
      <c r="Y91" s="135" t="s">
        <v>1144</v>
      </c>
      <c r="Z91" s="135" t="s">
        <v>1144</v>
      </c>
      <c r="AA91" s="135" t="s">
        <v>1145</v>
      </c>
    </row>
    <row r="92" spans="1:27" ht="15.75" thickBot="1">
      <c r="A92" s="6"/>
      <c r="B92" s="134" t="s">
        <v>978</v>
      </c>
      <c r="C92" s="137">
        <v>17.079999999999998</v>
      </c>
      <c r="D92" s="137">
        <v>8.69</v>
      </c>
      <c r="E92" s="137">
        <v>32.06</v>
      </c>
      <c r="F92" s="139">
        <v>883.1</v>
      </c>
      <c r="G92" s="137">
        <v>24.78</v>
      </c>
      <c r="H92" s="137">
        <v>51.58</v>
      </c>
      <c r="I92" s="137">
        <v>35.99</v>
      </c>
      <c r="J92" s="137">
        <v>90.13</v>
      </c>
      <c r="K92" s="137">
        <v>11.3</v>
      </c>
      <c r="L92" s="137">
        <v>41.8</v>
      </c>
      <c r="M92" s="141">
        <v>5.0999999999999997E-2</v>
      </c>
      <c r="N92" s="141">
        <v>7.6999999999999999E-2</v>
      </c>
      <c r="O92" s="141">
        <v>7.0000000000000007E-2</v>
      </c>
      <c r="P92" s="137">
        <v>39.82</v>
      </c>
      <c r="Q92" s="137">
        <v>68.02</v>
      </c>
      <c r="R92" s="137">
        <v>62.94</v>
      </c>
      <c r="S92" s="137">
        <v>0.4</v>
      </c>
      <c r="T92" s="137">
        <v>0.88</v>
      </c>
      <c r="U92" s="137">
        <v>0.97</v>
      </c>
      <c r="V92" s="139">
        <v>9832.1</v>
      </c>
      <c r="W92" s="144">
        <v>2.2100000000000002E-3</v>
      </c>
      <c r="X92" s="135" t="s">
        <v>1144</v>
      </c>
      <c r="Y92" s="135" t="s">
        <v>1144</v>
      </c>
      <c r="Z92" s="135" t="s">
        <v>1144</v>
      </c>
      <c r="AA92" s="135" t="s">
        <v>1145</v>
      </c>
    </row>
    <row r="93" spans="1:27" ht="15.75" thickBot="1">
      <c r="A93" s="6"/>
      <c r="B93" s="134" t="s">
        <v>963</v>
      </c>
      <c r="C93" s="137">
        <v>4.66</v>
      </c>
      <c r="D93" s="137">
        <v>6.69</v>
      </c>
      <c r="E93" s="137">
        <v>31.81</v>
      </c>
      <c r="F93" s="139">
        <v>1828.6</v>
      </c>
      <c r="G93" s="137">
        <v>20.010000000000002</v>
      </c>
      <c r="H93" s="137">
        <v>41.35</v>
      </c>
      <c r="I93" s="137">
        <v>29.58</v>
      </c>
      <c r="J93" s="137">
        <v>91.74</v>
      </c>
      <c r="K93" s="137">
        <v>10.81</v>
      </c>
      <c r="L93" s="137">
        <v>43.43</v>
      </c>
      <c r="M93" s="141">
        <v>4.9000000000000002E-2</v>
      </c>
      <c r="N93" s="141">
        <v>6.2E-2</v>
      </c>
      <c r="O93" s="141">
        <v>5.3999999999999999E-2</v>
      </c>
      <c r="P93" s="137">
        <v>39.369999999999997</v>
      </c>
      <c r="Q93" s="137">
        <v>66.63</v>
      </c>
      <c r="R93" s="137">
        <v>64.150000000000006</v>
      </c>
      <c r="S93" s="137">
        <v>0.41</v>
      </c>
      <c r="T93" s="137">
        <v>0.78</v>
      </c>
      <c r="U93" s="137">
        <v>0.93</v>
      </c>
      <c r="V93" s="139">
        <v>10511.2</v>
      </c>
      <c r="W93" s="144">
        <v>9.7000000000000005E-4</v>
      </c>
      <c r="X93" s="135" t="s">
        <v>1144</v>
      </c>
      <c r="Y93" s="135" t="s">
        <v>1144</v>
      </c>
      <c r="Z93" s="135" t="s">
        <v>1144</v>
      </c>
      <c r="AA93" s="135" t="s">
        <v>1145</v>
      </c>
    </row>
    <row r="94" spans="1:27" ht="15.75" thickBot="1">
      <c r="A94" s="6"/>
      <c r="B94" s="134" t="s">
        <v>1022</v>
      </c>
      <c r="C94" s="137">
        <v>22.18</v>
      </c>
      <c r="D94" s="137">
        <v>12.28</v>
      </c>
      <c r="E94" s="137">
        <v>36.340000000000003</v>
      </c>
      <c r="F94" s="139">
        <v>1744.1</v>
      </c>
      <c r="G94" s="137">
        <v>21.52</v>
      </c>
      <c r="H94" s="137">
        <v>50.18</v>
      </c>
      <c r="I94" s="137">
        <v>31.79</v>
      </c>
      <c r="J94" s="137">
        <v>82.56</v>
      </c>
      <c r="K94" s="137">
        <v>12.57</v>
      </c>
      <c r="L94" s="137">
        <v>33.659999999999997</v>
      </c>
      <c r="M94" s="141">
        <v>3.4000000000000002E-2</v>
      </c>
      <c r="N94" s="141">
        <v>5.6000000000000001E-2</v>
      </c>
      <c r="O94" s="141">
        <v>5.0999999999999997E-2</v>
      </c>
      <c r="P94" s="137">
        <v>37.869999999999997</v>
      </c>
      <c r="Q94" s="137">
        <v>66.260000000000005</v>
      </c>
      <c r="R94" s="137">
        <v>72.16</v>
      </c>
      <c r="S94" s="137">
        <v>0.39</v>
      </c>
      <c r="T94" s="137">
        <v>0.74</v>
      </c>
      <c r="U94" s="137">
        <v>0.91</v>
      </c>
      <c r="V94" s="139">
        <v>36401.9</v>
      </c>
      <c r="W94" s="144">
        <v>3.2299999999999998E-3</v>
      </c>
      <c r="X94" s="135" t="s">
        <v>1144</v>
      </c>
      <c r="Y94" s="135" t="s">
        <v>1144</v>
      </c>
      <c r="Z94" s="135" t="s">
        <v>1144</v>
      </c>
      <c r="AA94" s="135" t="s">
        <v>1145</v>
      </c>
    </row>
    <row r="95" spans="1:27" ht="15.75" thickBot="1">
      <c r="A95" s="6"/>
      <c r="B95" s="134" t="s">
        <v>38</v>
      </c>
      <c r="C95" s="137">
        <v>19.77</v>
      </c>
      <c r="D95" s="137">
        <v>9.85</v>
      </c>
      <c r="E95" s="137">
        <v>44.39</v>
      </c>
      <c r="F95" s="139">
        <v>3239.1</v>
      </c>
      <c r="G95" s="137">
        <v>21.02</v>
      </c>
      <c r="H95" s="137">
        <v>44.89</v>
      </c>
      <c r="I95" s="137">
        <v>29.88</v>
      </c>
      <c r="J95" s="137">
        <v>84.66</v>
      </c>
      <c r="K95" s="137">
        <v>11.66</v>
      </c>
      <c r="L95" s="137">
        <v>36.18</v>
      </c>
      <c r="M95" s="141">
        <v>3.3000000000000002E-2</v>
      </c>
      <c r="N95" s="141">
        <v>5.3999999999999999E-2</v>
      </c>
      <c r="O95" s="141">
        <v>0.05</v>
      </c>
      <c r="P95" s="137">
        <v>36.159999999999997</v>
      </c>
      <c r="Q95" s="137">
        <v>67.61</v>
      </c>
      <c r="R95" s="137">
        <v>66.010000000000005</v>
      </c>
      <c r="S95" s="137">
        <v>0.39</v>
      </c>
      <c r="T95" s="137">
        <v>0.78</v>
      </c>
      <c r="U95" s="137">
        <v>0.92</v>
      </c>
      <c r="V95" s="139">
        <v>26610.9</v>
      </c>
      <c r="W95" s="144">
        <v>3.1700000000000001E-3</v>
      </c>
      <c r="X95" s="135" t="s">
        <v>1144</v>
      </c>
      <c r="Y95" s="135" t="s">
        <v>1144</v>
      </c>
      <c r="Z95" s="135" t="s">
        <v>1144</v>
      </c>
      <c r="AA95" s="135" t="s">
        <v>1145</v>
      </c>
    </row>
    <row r="96" spans="1:27" ht="15.75" thickBot="1">
      <c r="A96" s="6"/>
      <c r="B96" s="134" t="s">
        <v>1007</v>
      </c>
      <c r="C96" s="137">
        <v>17.149999999999999</v>
      </c>
      <c r="D96" s="137">
        <v>8.1300000000000008</v>
      </c>
      <c r="E96" s="137">
        <v>94.89</v>
      </c>
      <c r="F96" s="139">
        <v>12744.5</v>
      </c>
      <c r="G96" s="137">
        <v>27.71</v>
      </c>
      <c r="H96" s="137">
        <v>52.2</v>
      </c>
      <c r="I96" s="137">
        <v>34.39</v>
      </c>
      <c r="J96" s="137">
        <v>96.96</v>
      </c>
      <c r="K96" s="137">
        <v>9.61</v>
      </c>
      <c r="L96" s="137">
        <v>54.03</v>
      </c>
      <c r="M96" s="141">
        <v>3.3000000000000002E-2</v>
      </c>
      <c r="N96" s="141">
        <v>5.1999999999999998E-2</v>
      </c>
      <c r="O96" s="141">
        <v>5.0999999999999997E-2</v>
      </c>
      <c r="P96" s="137">
        <v>30.13</v>
      </c>
      <c r="Q96" s="137">
        <v>68.709999999999994</v>
      </c>
      <c r="R96" s="137">
        <v>68.31</v>
      </c>
      <c r="S96" s="137">
        <v>0.44</v>
      </c>
      <c r="T96" s="137">
        <v>0.8</v>
      </c>
      <c r="U96" s="137">
        <v>0.91</v>
      </c>
      <c r="V96" s="139">
        <v>2404.3000000000002</v>
      </c>
      <c r="W96" s="144">
        <v>2.65E-3</v>
      </c>
      <c r="X96" s="135" t="s">
        <v>1144</v>
      </c>
      <c r="Y96" s="135" t="s">
        <v>1144</v>
      </c>
      <c r="Z96" s="135" t="s">
        <v>1144</v>
      </c>
      <c r="AA96" s="135" t="s">
        <v>1145</v>
      </c>
    </row>
    <row r="97" spans="1:27" ht="15.75" thickBot="1">
      <c r="A97" s="6"/>
      <c r="B97" s="134" t="s">
        <v>1017</v>
      </c>
      <c r="C97" s="137">
        <v>11.79</v>
      </c>
      <c r="D97" s="137">
        <v>6</v>
      </c>
      <c r="E97" s="137">
        <v>43.55</v>
      </c>
      <c r="F97" s="139">
        <v>4530.5</v>
      </c>
      <c r="G97" s="137">
        <v>23.44</v>
      </c>
      <c r="H97" s="137">
        <v>45.02</v>
      </c>
      <c r="I97" s="137">
        <v>28.43</v>
      </c>
      <c r="J97" s="137">
        <v>96.85</v>
      </c>
      <c r="K97" s="137">
        <v>8.5399999999999991</v>
      </c>
      <c r="L97" s="137">
        <v>54.56</v>
      </c>
      <c r="M97" s="141">
        <v>0.04</v>
      </c>
      <c r="N97" s="141">
        <v>5.8999999999999997E-2</v>
      </c>
      <c r="O97" s="141">
        <v>5.2999999999999999E-2</v>
      </c>
      <c r="P97" s="137">
        <v>30.1</v>
      </c>
      <c r="Q97" s="137">
        <v>68.23</v>
      </c>
      <c r="R97" s="137">
        <v>58.99</v>
      </c>
      <c r="S97" s="137">
        <v>0.38</v>
      </c>
      <c r="T97" s="137">
        <v>0.8</v>
      </c>
      <c r="U97" s="137">
        <v>0.94</v>
      </c>
      <c r="V97" s="139">
        <v>4563.2</v>
      </c>
      <c r="W97" s="144">
        <v>2.31E-3</v>
      </c>
      <c r="X97" s="135" t="s">
        <v>1144</v>
      </c>
      <c r="Y97" s="135" t="s">
        <v>1144</v>
      </c>
      <c r="Z97" s="135" t="s">
        <v>1144</v>
      </c>
      <c r="AA97" s="135" t="s">
        <v>1145</v>
      </c>
    </row>
    <row r="98" spans="1:27" ht="15.75" thickBot="1">
      <c r="A98" s="6"/>
      <c r="B98" s="134" t="s">
        <v>984</v>
      </c>
      <c r="C98" s="137">
        <v>10.31</v>
      </c>
      <c r="D98" s="137">
        <v>5.07</v>
      </c>
      <c r="E98" s="137">
        <v>28.24</v>
      </c>
      <c r="F98" s="139">
        <v>503.9</v>
      </c>
      <c r="G98" s="137">
        <v>22.6</v>
      </c>
      <c r="H98" s="137">
        <v>46.91</v>
      </c>
      <c r="I98" s="137">
        <v>34.57</v>
      </c>
      <c r="J98" s="137">
        <v>94.72</v>
      </c>
      <c r="K98" s="137">
        <v>10.43</v>
      </c>
      <c r="L98" s="137">
        <v>49.99</v>
      </c>
      <c r="M98" s="141">
        <v>4.3999999999999997E-2</v>
      </c>
      <c r="N98" s="141">
        <v>6.4000000000000001E-2</v>
      </c>
      <c r="O98" s="141">
        <v>5.7000000000000002E-2</v>
      </c>
      <c r="P98" s="137">
        <v>33.32</v>
      </c>
      <c r="Q98" s="137">
        <v>64.260000000000005</v>
      </c>
      <c r="R98" s="137">
        <v>60.37</v>
      </c>
      <c r="S98" s="137">
        <v>0.37</v>
      </c>
      <c r="T98" s="137">
        <v>0.85</v>
      </c>
      <c r="U98" s="137">
        <v>0.95</v>
      </c>
      <c r="V98" s="139">
        <v>7433.8</v>
      </c>
      <c r="W98" s="144">
        <v>1.2999999999999999E-3</v>
      </c>
      <c r="X98" s="135" t="s">
        <v>1144</v>
      </c>
      <c r="Y98" s="135" t="s">
        <v>1144</v>
      </c>
      <c r="Z98" s="135" t="s">
        <v>1144</v>
      </c>
      <c r="AA98" s="135" t="s">
        <v>1145</v>
      </c>
    </row>
    <row r="99" spans="1:27" ht="15.75" thickBot="1">
      <c r="A99" s="6"/>
      <c r="B99" s="134" t="s">
        <v>976</v>
      </c>
      <c r="C99" s="137">
        <v>9.6</v>
      </c>
      <c r="D99" s="137">
        <v>6</v>
      </c>
      <c r="E99" s="137">
        <v>34.75</v>
      </c>
      <c r="F99" s="139">
        <v>1566.8</v>
      </c>
      <c r="G99" s="137">
        <v>23.51</v>
      </c>
      <c r="H99" s="137">
        <v>48.71</v>
      </c>
      <c r="I99" s="137">
        <v>36.479999999999997</v>
      </c>
      <c r="J99" s="137">
        <v>96.33</v>
      </c>
      <c r="K99" s="137">
        <v>8.26</v>
      </c>
      <c r="L99" s="137">
        <v>53.64</v>
      </c>
      <c r="M99" s="141">
        <v>3.9E-2</v>
      </c>
      <c r="N99" s="141">
        <v>5.6000000000000001E-2</v>
      </c>
      <c r="O99" s="141">
        <v>0.05</v>
      </c>
      <c r="P99" s="137">
        <v>31.13</v>
      </c>
      <c r="Q99" s="137">
        <v>65.41</v>
      </c>
      <c r="R99" s="137">
        <v>58</v>
      </c>
      <c r="S99" s="137">
        <v>0.4</v>
      </c>
      <c r="T99" s="137">
        <v>0.87</v>
      </c>
      <c r="U99" s="137">
        <v>0.96</v>
      </c>
      <c r="V99" s="139">
        <v>7433.8</v>
      </c>
      <c r="W99" s="144">
        <v>1.3699999999999999E-3</v>
      </c>
      <c r="X99" s="135" t="s">
        <v>1144</v>
      </c>
      <c r="Y99" s="135" t="s">
        <v>1144</v>
      </c>
      <c r="Z99" s="135" t="s">
        <v>1144</v>
      </c>
      <c r="AA99" s="135" t="s">
        <v>1145</v>
      </c>
    </row>
    <row r="100" spans="1:27" ht="15.75" thickBot="1">
      <c r="A100" s="6"/>
      <c r="B100" s="134" t="s">
        <v>811</v>
      </c>
      <c r="C100" s="137">
        <v>26.35</v>
      </c>
      <c r="D100" s="137">
        <v>57.54</v>
      </c>
      <c r="E100" s="137">
        <v>50.06</v>
      </c>
      <c r="F100" s="139">
        <v>5525.9</v>
      </c>
      <c r="G100" s="137">
        <v>24.6</v>
      </c>
      <c r="H100" s="137">
        <v>55.6</v>
      </c>
      <c r="I100" s="137">
        <v>37.92</v>
      </c>
      <c r="J100" s="137">
        <v>84.9</v>
      </c>
      <c r="K100" s="137">
        <v>11.25</v>
      </c>
      <c r="L100" s="137">
        <v>35.380000000000003</v>
      </c>
      <c r="M100" s="141">
        <v>3.5999999999999997E-2</v>
      </c>
      <c r="N100" s="141">
        <v>5.5E-2</v>
      </c>
      <c r="O100" s="141">
        <v>4.8000000000000001E-2</v>
      </c>
      <c r="P100" s="137">
        <v>30.88</v>
      </c>
      <c r="Q100" s="137">
        <v>65.27</v>
      </c>
      <c r="R100" s="137">
        <v>59.88</v>
      </c>
      <c r="S100" s="137">
        <v>0.52</v>
      </c>
      <c r="T100" s="137">
        <v>0.78</v>
      </c>
      <c r="U100" s="137">
        <v>0.94</v>
      </c>
      <c r="V100" s="139">
        <v>96081.9</v>
      </c>
      <c r="W100" s="144">
        <v>4.2399999999999998E-3</v>
      </c>
      <c r="X100" s="135" t="s">
        <v>1144</v>
      </c>
      <c r="Y100" s="135" t="s">
        <v>1144</v>
      </c>
      <c r="Z100" s="135" t="s">
        <v>1144</v>
      </c>
      <c r="AA100" s="135" t="s">
        <v>1145</v>
      </c>
    </row>
    <row r="101" spans="1:27" ht="15.75" thickBot="1">
      <c r="A101" s="6"/>
      <c r="B101" s="134" t="s">
        <v>812</v>
      </c>
      <c r="C101" s="137">
        <v>48.6</v>
      </c>
      <c r="D101" s="137">
        <v>38.17</v>
      </c>
      <c r="E101" s="137">
        <v>122.53</v>
      </c>
      <c r="F101" s="139">
        <v>1923.7</v>
      </c>
      <c r="G101" s="137">
        <v>23.65</v>
      </c>
      <c r="H101" s="137">
        <v>55.54</v>
      </c>
      <c r="I101" s="137">
        <v>39.119999999999997</v>
      </c>
      <c r="J101" s="137">
        <v>80.88</v>
      </c>
      <c r="K101" s="137">
        <v>12.47</v>
      </c>
      <c r="L101" s="137">
        <v>31.57</v>
      </c>
      <c r="M101" s="141">
        <v>3.7999999999999999E-2</v>
      </c>
      <c r="N101" s="141">
        <v>5.7000000000000002E-2</v>
      </c>
      <c r="O101" s="141">
        <v>4.9000000000000002E-2</v>
      </c>
      <c r="P101" s="137">
        <v>35.130000000000003</v>
      </c>
      <c r="Q101" s="137">
        <v>64.709999999999994</v>
      </c>
      <c r="R101" s="137">
        <v>65.59</v>
      </c>
      <c r="S101" s="137">
        <v>0.46</v>
      </c>
      <c r="T101" s="137">
        <v>0.74</v>
      </c>
      <c r="U101" s="137">
        <v>0.9</v>
      </c>
      <c r="V101" s="139">
        <v>156058.20000000001</v>
      </c>
      <c r="W101" s="144">
        <v>1.268E-2</v>
      </c>
      <c r="X101" s="135" t="s">
        <v>1144</v>
      </c>
      <c r="Y101" s="135" t="s">
        <v>1144</v>
      </c>
      <c r="Z101" s="135" t="s">
        <v>1144</v>
      </c>
      <c r="AA101" s="135" t="s">
        <v>1145</v>
      </c>
    </row>
    <row r="102" spans="1:27" ht="15.75" thickBot="1">
      <c r="A102" s="6"/>
      <c r="B102" s="134" t="s">
        <v>975</v>
      </c>
      <c r="C102" s="137">
        <v>53.96</v>
      </c>
      <c r="D102" s="137">
        <v>82.98</v>
      </c>
      <c r="E102" s="137">
        <v>51.1</v>
      </c>
      <c r="F102" s="139">
        <v>1896.2</v>
      </c>
      <c r="G102" s="137">
        <v>26.47</v>
      </c>
      <c r="H102" s="137">
        <v>61.73</v>
      </c>
      <c r="I102" s="137">
        <v>43.26</v>
      </c>
      <c r="J102" s="137">
        <v>79.98</v>
      </c>
      <c r="K102" s="137">
        <v>13.32</v>
      </c>
      <c r="L102" s="137">
        <v>30.12</v>
      </c>
      <c r="M102" s="141">
        <v>3.5999999999999997E-2</v>
      </c>
      <c r="N102" s="141">
        <v>5.6000000000000001E-2</v>
      </c>
      <c r="O102" s="141">
        <v>4.9000000000000002E-2</v>
      </c>
      <c r="P102" s="137">
        <v>43.98</v>
      </c>
      <c r="Q102" s="137">
        <v>66.900000000000006</v>
      </c>
      <c r="R102" s="137">
        <v>82.33</v>
      </c>
      <c r="S102" s="137">
        <v>0.46</v>
      </c>
      <c r="T102" s="137">
        <v>0.63</v>
      </c>
      <c r="U102" s="137">
        <v>0.86</v>
      </c>
      <c r="V102" s="139">
        <v>125249.60000000001</v>
      </c>
      <c r="W102" s="144">
        <v>9.1199999999999996E-3</v>
      </c>
      <c r="X102" s="135" t="s">
        <v>1144</v>
      </c>
      <c r="Y102" s="135" t="s">
        <v>1144</v>
      </c>
      <c r="Z102" s="135" t="s">
        <v>1144</v>
      </c>
      <c r="AA102" s="135" t="s">
        <v>1145</v>
      </c>
    </row>
    <row r="103" spans="1:27" ht="15.75" thickBot="1">
      <c r="A103" s="6"/>
      <c r="B103" s="134" t="s">
        <v>1001</v>
      </c>
      <c r="C103" s="137">
        <v>2.54</v>
      </c>
      <c r="D103" s="137">
        <v>9.9</v>
      </c>
      <c r="E103" s="137">
        <v>35.49</v>
      </c>
      <c r="F103" s="139">
        <v>2383.5</v>
      </c>
      <c r="G103" s="137">
        <v>14.34</v>
      </c>
      <c r="H103" s="137">
        <v>33.270000000000003</v>
      </c>
      <c r="I103" s="137">
        <v>20.53</v>
      </c>
      <c r="J103" s="137">
        <v>90.38</v>
      </c>
      <c r="K103" s="137">
        <v>12.11</v>
      </c>
      <c r="L103" s="137">
        <v>42.89</v>
      </c>
      <c r="M103" s="141">
        <v>3.5000000000000003E-2</v>
      </c>
      <c r="N103" s="141">
        <v>5.2999999999999999E-2</v>
      </c>
      <c r="O103" s="141">
        <v>4.9000000000000002E-2</v>
      </c>
      <c r="P103" s="137">
        <v>30.33</v>
      </c>
      <c r="Q103" s="137">
        <v>68.56</v>
      </c>
      <c r="R103" s="137">
        <v>63.11</v>
      </c>
      <c r="S103" s="137">
        <v>0.38</v>
      </c>
      <c r="T103" s="137">
        <v>0.91</v>
      </c>
      <c r="U103" s="137">
        <v>0.97</v>
      </c>
      <c r="V103" s="139">
        <v>942.1</v>
      </c>
      <c r="W103" s="144">
        <v>2.7999999999999998E-4</v>
      </c>
      <c r="X103" s="135" t="s">
        <v>1144</v>
      </c>
      <c r="Y103" s="135" t="s">
        <v>1144</v>
      </c>
      <c r="Z103" s="135" t="s">
        <v>1144</v>
      </c>
      <c r="AA103" s="135" t="s">
        <v>1145</v>
      </c>
    </row>
    <row r="104" spans="1:27">
      <c r="A104" s="6"/>
    </row>
    <row r="105" spans="1:27">
      <c r="A105" s="6"/>
    </row>
    <row r="106" spans="1:27">
      <c r="A106" s="6"/>
    </row>
    <row r="107" spans="1:27">
      <c r="A107" s="6"/>
    </row>
    <row r="108" spans="1:27">
      <c r="A108" s="6"/>
    </row>
    <row r="109" spans="1:27">
      <c r="A109" s="6"/>
    </row>
    <row r="110" spans="1:27">
      <c r="A110" s="6"/>
    </row>
    <row r="111" spans="1:27">
      <c r="A111" s="6"/>
    </row>
    <row r="112" spans="1:27">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row r="1442" spans="1:1">
      <c r="A1442" s="6"/>
    </row>
    <row r="1443" spans="1:1">
      <c r="A1443" s="6"/>
    </row>
    <row r="1444" spans="1:1">
      <c r="A1444" s="6"/>
    </row>
    <row r="1445" spans="1:1">
      <c r="A1445" s="6"/>
    </row>
    <row r="1446" spans="1:1">
      <c r="A1446" s="6"/>
    </row>
    <row r="1447" spans="1:1">
      <c r="A1447" s="6"/>
    </row>
    <row r="1448" spans="1:1">
      <c r="A1448" s="6"/>
    </row>
    <row r="1449" spans="1:1">
      <c r="A1449" s="6"/>
    </row>
    <row r="1450" spans="1:1">
      <c r="A1450" s="6"/>
    </row>
    <row r="1451" spans="1:1">
      <c r="A1451" s="6"/>
    </row>
    <row r="1452" spans="1:1">
      <c r="A1452" s="6"/>
    </row>
    <row r="1453" spans="1:1">
      <c r="A1453" s="6"/>
    </row>
    <row r="1454" spans="1:1">
      <c r="A1454" s="6"/>
    </row>
    <row r="1455" spans="1:1">
      <c r="A1455" s="6"/>
    </row>
    <row r="1456" spans="1:1">
      <c r="A1456" s="6"/>
    </row>
    <row r="1457" spans="1:1">
      <c r="A1457" s="6"/>
    </row>
    <row r="1458" spans="1:1">
      <c r="A1458" s="6"/>
    </row>
    <row r="1459" spans="1:1">
      <c r="A1459" s="6"/>
    </row>
    <row r="1460" spans="1:1">
      <c r="A1460" s="6"/>
    </row>
    <row r="1461" spans="1:1">
      <c r="A1461" s="6"/>
    </row>
    <row r="1462" spans="1:1">
      <c r="A1462" s="6"/>
    </row>
    <row r="1463" spans="1:1">
      <c r="A1463" s="6"/>
    </row>
    <row r="1464" spans="1:1">
      <c r="A1464" s="6"/>
    </row>
    <row r="1465" spans="1:1">
      <c r="A1465" s="6"/>
    </row>
    <row r="1466" spans="1:1">
      <c r="A1466" s="6"/>
    </row>
    <row r="1467" spans="1:1">
      <c r="A1467" s="6"/>
    </row>
    <row r="1468" spans="1:1">
      <c r="A1468" s="6"/>
    </row>
    <row r="1469" spans="1:1">
      <c r="A1469" s="6"/>
    </row>
    <row r="1470" spans="1:1">
      <c r="A1470" s="6"/>
    </row>
    <row r="1471" spans="1:1">
      <c r="A1471" s="6"/>
    </row>
    <row r="1472" spans="1:1">
      <c r="A1472" s="6"/>
    </row>
    <row r="1473" spans="1:1">
      <c r="A1473" s="6"/>
    </row>
    <row r="1474" spans="1:1">
      <c r="A1474" s="6"/>
    </row>
    <row r="1475" spans="1:1">
      <c r="A1475" s="6"/>
    </row>
    <row r="1476" spans="1:1">
      <c r="A1476" s="6"/>
    </row>
    <row r="1477" spans="1:1">
      <c r="A1477" s="6"/>
    </row>
    <row r="1478" spans="1:1">
      <c r="A1478" s="6"/>
    </row>
    <row r="1479" spans="1:1">
      <c r="A1479" s="6"/>
    </row>
    <row r="1480" spans="1:1">
      <c r="A1480" s="6"/>
    </row>
    <row r="1481" spans="1:1">
      <c r="A1481" s="6"/>
    </row>
    <row r="1482" spans="1:1">
      <c r="A1482" s="6"/>
    </row>
    <row r="1483" spans="1:1">
      <c r="A1483" s="6"/>
    </row>
    <row r="1484" spans="1:1">
      <c r="A1484" s="6"/>
    </row>
    <row r="1485" spans="1:1">
      <c r="A1485" s="6"/>
    </row>
    <row r="1486" spans="1:1">
      <c r="A1486" s="6"/>
    </row>
    <row r="1487" spans="1:1">
      <c r="A1487" s="6"/>
    </row>
    <row r="1488" spans="1:1">
      <c r="A1488" s="6"/>
    </row>
    <row r="1489" spans="1:1">
      <c r="A1489" s="6"/>
    </row>
    <row r="1490" spans="1:1">
      <c r="A1490" s="6"/>
    </row>
    <row r="1491" spans="1:1">
      <c r="A1491" s="6"/>
    </row>
    <row r="1492" spans="1:1">
      <c r="A1492" s="6"/>
    </row>
    <row r="1493" spans="1:1">
      <c r="A1493" s="6"/>
    </row>
    <row r="1494" spans="1:1">
      <c r="A1494" s="6"/>
    </row>
    <row r="1495" spans="1:1">
      <c r="A1495" s="6"/>
    </row>
    <row r="1496" spans="1:1">
      <c r="A1496" s="6"/>
    </row>
    <row r="1497" spans="1:1">
      <c r="A1497" s="6"/>
    </row>
    <row r="1498" spans="1:1">
      <c r="A1498" s="6"/>
    </row>
    <row r="1499" spans="1:1">
      <c r="A1499" s="6"/>
    </row>
    <row r="1500" spans="1:1">
      <c r="A1500" s="6"/>
    </row>
    <row r="1501" spans="1:1">
      <c r="A1501" s="6"/>
    </row>
    <row r="1502" spans="1:1">
      <c r="A1502" s="6"/>
    </row>
    <row r="1503" spans="1:1">
      <c r="A1503" s="6"/>
    </row>
    <row r="1504" spans="1:1">
      <c r="A1504" s="6"/>
    </row>
    <row r="1505" spans="1:1">
      <c r="A1505" s="6"/>
    </row>
    <row r="1506" spans="1:1">
      <c r="A1506" s="6"/>
    </row>
    <row r="1507" spans="1:1">
      <c r="A1507" s="6"/>
    </row>
    <row r="1508" spans="1:1">
      <c r="A1508" s="6"/>
    </row>
    <row r="1509" spans="1:1">
      <c r="A1509" s="6"/>
    </row>
    <row r="1510" spans="1:1">
      <c r="A1510" s="6"/>
    </row>
    <row r="1511" spans="1:1">
      <c r="A1511" s="6"/>
    </row>
    <row r="1512" spans="1:1">
      <c r="A1512" s="6"/>
    </row>
    <row r="1513" spans="1:1">
      <c r="A1513" s="6"/>
    </row>
    <row r="1514" spans="1:1">
      <c r="A1514" s="6"/>
    </row>
    <row r="1515" spans="1:1">
      <c r="A1515" s="6"/>
    </row>
    <row r="1516" spans="1:1">
      <c r="A1516" s="6"/>
    </row>
    <row r="1517" spans="1:1">
      <c r="A1517" s="6"/>
    </row>
    <row r="1518" spans="1:1">
      <c r="A1518" s="6"/>
    </row>
    <row r="1519" spans="1:1">
      <c r="A1519" s="6"/>
    </row>
    <row r="1520" spans="1:1">
      <c r="A1520" s="6"/>
    </row>
    <row r="1521" spans="1:1">
      <c r="A1521" s="6"/>
    </row>
    <row r="1522" spans="1:1">
      <c r="A1522" s="6"/>
    </row>
    <row r="1523" spans="1:1">
      <c r="A1523" s="6"/>
    </row>
    <row r="1524" spans="1:1">
      <c r="A1524" s="6"/>
    </row>
    <row r="1525" spans="1:1">
      <c r="A1525" s="6"/>
    </row>
    <row r="1526" spans="1:1">
      <c r="A1526" s="6"/>
    </row>
    <row r="1527" spans="1:1">
      <c r="A1527" s="6"/>
    </row>
    <row r="1528" spans="1:1">
      <c r="A1528" s="6"/>
    </row>
    <row r="1529" spans="1:1">
      <c r="A1529" s="6"/>
    </row>
    <row r="1530" spans="1:1">
      <c r="A1530" s="6"/>
    </row>
    <row r="1531" spans="1:1">
      <c r="A1531" s="6"/>
    </row>
    <row r="1532" spans="1:1">
      <c r="A1532" s="6"/>
    </row>
    <row r="1533" spans="1:1">
      <c r="A1533" s="6"/>
    </row>
    <row r="1534" spans="1:1">
      <c r="A1534" s="6"/>
    </row>
    <row r="1535" spans="1:1">
      <c r="A1535" s="6"/>
    </row>
    <row r="1536" spans="1:1">
      <c r="A1536" s="6"/>
    </row>
    <row r="1537" spans="1:1">
      <c r="A1537" s="6"/>
    </row>
  </sheetData>
  <mergeCells count="4">
    <mergeCell ref="B5:B7"/>
    <mergeCell ref="C5:C7"/>
    <mergeCell ref="X5:X7"/>
    <mergeCell ref="B4:AA4"/>
  </mergeCell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FD70-ACB1-49B7-9059-6B7D7BFC68B4}">
  <dimension ref="B1:E33"/>
  <sheetViews>
    <sheetView showGridLines="0" workbookViewId="0"/>
  </sheetViews>
  <sheetFormatPr defaultRowHeight="15"/>
  <cols>
    <col min="2" max="2" width="36.7109375" customWidth="1"/>
    <col min="3" max="3" width="15.42578125" bestFit="1" customWidth="1"/>
    <col min="5" max="5" width="78.140625" style="181" customWidth="1"/>
  </cols>
  <sheetData>
    <row r="1" spans="2:5" s="7" customFormat="1" ht="26.25">
      <c r="B1" s="79" t="s">
        <v>584</v>
      </c>
      <c r="E1" s="211"/>
    </row>
    <row r="2" spans="2:5" ht="15.75" thickBot="1">
      <c r="B2" s="5" t="s">
        <v>1154</v>
      </c>
    </row>
    <row r="3" spans="2:5" ht="15.75" thickBot="1">
      <c r="B3" s="186" t="s">
        <v>1149</v>
      </c>
      <c r="C3" s="187" t="s">
        <v>1028</v>
      </c>
      <c r="D3" s="187" t="s">
        <v>1029</v>
      </c>
      <c r="E3" s="212" t="s">
        <v>16</v>
      </c>
    </row>
    <row r="4" spans="2:5">
      <c r="B4" s="217" t="s">
        <v>1097</v>
      </c>
      <c r="C4" s="208" t="s">
        <v>1030</v>
      </c>
      <c r="D4" s="208" t="s">
        <v>1155</v>
      </c>
      <c r="E4" s="213" t="s">
        <v>1156</v>
      </c>
    </row>
    <row r="5" spans="2:5">
      <c r="B5" s="218"/>
      <c r="C5" s="209"/>
      <c r="D5" s="209"/>
      <c r="E5" s="214" t="s">
        <v>1157</v>
      </c>
    </row>
    <row r="6" spans="2:5" ht="15.75" thickBot="1">
      <c r="B6" s="219"/>
      <c r="C6" s="210"/>
      <c r="D6" s="210"/>
      <c r="E6" s="215" t="s">
        <v>1158</v>
      </c>
    </row>
    <row r="7" spans="2:5" ht="15.75" thickBot="1">
      <c r="B7" s="220" t="s">
        <v>1159</v>
      </c>
      <c r="C7" s="184" t="s">
        <v>1032</v>
      </c>
      <c r="D7" s="184" t="s">
        <v>1155</v>
      </c>
      <c r="E7" s="215" t="s">
        <v>1160</v>
      </c>
    </row>
    <row r="8" spans="2:5" ht="15.75" thickBot="1">
      <c r="B8" s="220" t="s">
        <v>1161</v>
      </c>
      <c r="C8" s="184" t="s">
        <v>1162</v>
      </c>
      <c r="D8" s="184" t="s">
        <v>1155</v>
      </c>
      <c r="E8" s="215" t="s">
        <v>1163</v>
      </c>
    </row>
    <row r="9" spans="2:5" ht="15.75" thickBot="1">
      <c r="B9" s="220" t="s">
        <v>1164</v>
      </c>
      <c r="C9" s="184" t="s">
        <v>1165</v>
      </c>
      <c r="D9" s="184" t="s">
        <v>1155</v>
      </c>
      <c r="E9" s="215" t="s">
        <v>1166</v>
      </c>
    </row>
    <row r="10" spans="2:5" ht="15.75" thickBot="1">
      <c r="B10" s="220" t="s">
        <v>1167</v>
      </c>
      <c r="C10" s="184" t="s">
        <v>1033</v>
      </c>
      <c r="D10" s="184" t="s">
        <v>1155</v>
      </c>
      <c r="E10" s="215" t="s">
        <v>1168</v>
      </c>
    </row>
    <row r="11" spans="2:5" ht="15.75" thickBot="1">
      <c r="B11" s="220" t="s">
        <v>1169</v>
      </c>
      <c r="C11" s="184" t="s">
        <v>1033</v>
      </c>
      <c r="D11" s="184" t="s">
        <v>1155</v>
      </c>
      <c r="E11" s="215" t="s">
        <v>1170</v>
      </c>
    </row>
    <row r="12" spans="2:5" ht="15.75" thickBot="1">
      <c r="B12" s="220" t="s">
        <v>1171</v>
      </c>
      <c r="C12" s="184" t="s">
        <v>1033</v>
      </c>
      <c r="D12" s="184" t="s">
        <v>1155</v>
      </c>
      <c r="E12" s="215" t="s">
        <v>1172</v>
      </c>
    </row>
    <row r="13" spans="2:5" ht="15.75" thickBot="1">
      <c r="B13" s="220" t="s">
        <v>1173</v>
      </c>
      <c r="C13" s="184" t="s">
        <v>1035</v>
      </c>
      <c r="D13" s="184" t="s">
        <v>1155</v>
      </c>
      <c r="E13" s="215" t="s">
        <v>1174</v>
      </c>
    </row>
    <row r="14" spans="2:5" ht="15.75" thickBot="1">
      <c r="B14" s="220" t="s">
        <v>1175</v>
      </c>
      <c r="C14" s="184" t="s">
        <v>1037</v>
      </c>
      <c r="D14" s="184" t="s">
        <v>1176</v>
      </c>
      <c r="E14" s="215" t="s">
        <v>1177</v>
      </c>
    </row>
    <row r="15" spans="2:5" ht="15.75" thickBot="1">
      <c r="B15" s="220" t="s">
        <v>1178</v>
      </c>
      <c r="C15" s="184" t="s">
        <v>1040</v>
      </c>
      <c r="D15" s="184" t="s">
        <v>1155</v>
      </c>
      <c r="E15" s="215" t="s">
        <v>1179</v>
      </c>
    </row>
    <row r="16" spans="2:5">
      <c r="B16" s="217" t="s">
        <v>1180</v>
      </c>
      <c r="C16" s="208" t="s">
        <v>1181</v>
      </c>
      <c r="D16" s="208" t="s">
        <v>1176</v>
      </c>
      <c r="E16" s="214" t="s">
        <v>1042</v>
      </c>
    </row>
    <row r="17" spans="2:5" ht="15.75" thickBot="1">
      <c r="B17" s="219"/>
      <c r="C17" s="210"/>
      <c r="D17" s="210"/>
      <c r="E17" s="215" t="s">
        <v>1182</v>
      </c>
    </row>
    <row r="18" spans="2:5">
      <c r="B18" s="217" t="s">
        <v>1183</v>
      </c>
      <c r="C18" s="208" t="s">
        <v>1181</v>
      </c>
      <c r="D18" s="208" t="s">
        <v>1176</v>
      </c>
      <c r="E18" s="214" t="s">
        <v>1044</v>
      </c>
    </row>
    <row r="19" spans="2:5" ht="15.75" thickBot="1">
      <c r="B19" s="219"/>
      <c r="C19" s="210"/>
      <c r="D19" s="210"/>
      <c r="E19" s="215" t="s">
        <v>1182</v>
      </c>
    </row>
    <row r="20" spans="2:5">
      <c r="B20" s="217" t="s">
        <v>1184</v>
      </c>
      <c r="C20" s="208" t="s">
        <v>1181</v>
      </c>
      <c r="D20" s="208" t="s">
        <v>1176</v>
      </c>
      <c r="E20" s="214" t="s">
        <v>1046</v>
      </c>
    </row>
    <row r="21" spans="2:5" ht="15.75" thickBot="1">
      <c r="B21" s="219"/>
      <c r="C21" s="210"/>
      <c r="D21" s="210"/>
      <c r="E21" s="215" t="s">
        <v>1182</v>
      </c>
    </row>
    <row r="22" spans="2:5" ht="15.75" thickBot="1">
      <c r="B22" s="220" t="s">
        <v>1185</v>
      </c>
      <c r="C22" s="184" t="s">
        <v>1037</v>
      </c>
      <c r="D22" s="184" t="s">
        <v>1176</v>
      </c>
      <c r="E22" s="215" t="s">
        <v>1186</v>
      </c>
    </row>
    <row r="23" spans="2:5" ht="15.75" thickBot="1">
      <c r="B23" s="220" t="s">
        <v>1187</v>
      </c>
      <c r="C23" s="184" t="s">
        <v>1037</v>
      </c>
      <c r="D23" s="184" t="s">
        <v>1176</v>
      </c>
      <c r="E23" s="215" t="s">
        <v>1188</v>
      </c>
    </row>
    <row r="24" spans="2:5" ht="15.75" thickBot="1">
      <c r="B24" s="220" t="s">
        <v>1189</v>
      </c>
      <c r="C24" s="184" t="s">
        <v>1037</v>
      </c>
      <c r="D24" s="184" t="s">
        <v>1176</v>
      </c>
      <c r="E24" s="215" t="s">
        <v>1190</v>
      </c>
    </row>
    <row r="25" spans="2:5" ht="15.75" thickBot="1">
      <c r="B25" s="220" t="s">
        <v>1191</v>
      </c>
      <c r="C25" s="184" t="s">
        <v>1047</v>
      </c>
      <c r="D25" s="184" t="s">
        <v>1155</v>
      </c>
      <c r="E25" s="215" t="s">
        <v>1048</v>
      </c>
    </row>
    <row r="26" spans="2:5" ht="24.75" thickBot="1">
      <c r="B26" s="220" t="s">
        <v>1192</v>
      </c>
      <c r="C26" s="184" t="s">
        <v>1047</v>
      </c>
      <c r="D26" s="184" t="s">
        <v>1155</v>
      </c>
      <c r="E26" s="215" t="s">
        <v>1049</v>
      </c>
    </row>
    <row r="27" spans="2:5" ht="23.25" thickBot="1">
      <c r="B27" s="220" t="s">
        <v>1193</v>
      </c>
      <c r="C27" s="184" t="s">
        <v>1047</v>
      </c>
      <c r="D27" s="184" t="s">
        <v>1155</v>
      </c>
      <c r="E27" s="215" t="s">
        <v>1050</v>
      </c>
    </row>
    <row r="28" spans="2:5" ht="15.75" thickBot="1">
      <c r="B28" s="220" t="s">
        <v>1194</v>
      </c>
      <c r="C28" s="184" t="s">
        <v>1032</v>
      </c>
      <c r="D28" s="184" t="s">
        <v>1155</v>
      </c>
      <c r="E28" s="215" t="s">
        <v>1195</v>
      </c>
    </row>
    <row r="29" spans="2:5" ht="24.75" thickBot="1">
      <c r="B29" s="220" t="s">
        <v>1196</v>
      </c>
      <c r="C29" s="184" t="s">
        <v>1047</v>
      </c>
      <c r="D29" s="184" t="s">
        <v>1155</v>
      </c>
      <c r="E29" s="215" t="s">
        <v>1197</v>
      </c>
    </row>
    <row r="30" spans="2:5" ht="15.75" thickBot="1">
      <c r="B30" s="220" t="s">
        <v>1133</v>
      </c>
      <c r="C30" s="184" t="s">
        <v>466</v>
      </c>
      <c r="D30" s="184" t="s">
        <v>1198</v>
      </c>
      <c r="E30" s="215" t="s">
        <v>1199</v>
      </c>
    </row>
    <row r="31" spans="2:5" ht="15.75" thickBot="1">
      <c r="B31" s="220" t="s">
        <v>1200</v>
      </c>
      <c r="C31" s="184" t="s">
        <v>466</v>
      </c>
      <c r="D31" s="184" t="s">
        <v>1198</v>
      </c>
      <c r="E31" s="215" t="s">
        <v>1201</v>
      </c>
    </row>
    <row r="32" spans="2:5" ht="34.5" thickBot="1">
      <c r="B32" s="220" t="s">
        <v>1202</v>
      </c>
      <c r="C32" s="184" t="s">
        <v>466</v>
      </c>
      <c r="D32" s="184" t="s">
        <v>1051</v>
      </c>
      <c r="E32" s="215" t="s">
        <v>1053</v>
      </c>
    </row>
    <row r="33" spans="2:5" ht="23.25" thickBot="1">
      <c r="B33" s="220" t="s">
        <v>1203</v>
      </c>
      <c r="C33" s="184" t="s">
        <v>466</v>
      </c>
      <c r="D33" s="184" t="s">
        <v>1051</v>
      </c>
      <c r="E33" s="216" t="s">
        <v>1052</v>
      </c>
    </row>
  </sheetData>
  <mergeCells count="12">
    <mergeCell ref="B18:B19"/>
    <mergeCell ref="C18:C19"/>
    <mergeCell ref="D18:D19"/>
    <mergeCell ref="B20:B21"/>
    <mergeCell ref="C20:C21"/>
    <mergeCell ref="D20:D21"/>
    <mergeCell ref="B4:B6"/>
    <mergeCell ref="C4:C6"/>
    <mergeCell ref="D4:D6"/>
    <mergeCell ref="B16:B17"/>
    <mergeCell ref="C16:C17"/>
    <mergeCell ref="D16:D17"/>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177B2-68D3-4FC8-A339-C43BD293FC34}">
  <dimension ref="B1:M9"/>
  <sheetViews>
    <sheetView showGridLines="0" zoomScaleNormal="100" workbookViewId="0">
      <selection activeCell="B2" sqref="B2"/>
    </sheetView>
  </sheetViews>
  <sheetFormatPr defaultRowHeight="15"/>
  <cols>
    <col min="1" max="1" width="9.140625" style="6" customWidth="1"/>
    <col min="2" max="2" width="22.28515625" style="6" bestFit="1" customWidth="1"/>
    <col min="3" max="3" width="58.85546875" style="6" bestFit="1" customWidth="1"/>
    <col min="4" max="4" width="10.5703125" style="6" bestFit="1" customWidth="1"/>
    <col min="5" max="5" width="13.140625" style="6" bestFit="1" customWidth="1"/>
    <col min="6" max="6" width="16.28515625" style="6" bestFit="1" customWidth="1"/>
    <col min="7" max="7" width="17.28515625" style="6" bestFit="1" customWidth="1"/>
    <col min="8" max="8" width="10.7109375" style="6" bestFit="1" customWidth="1"/>
    <col min="9" max="9" width="6.140625" style="6" bestFit="1" customWidth="1"/>
    <col min="10" max="10" width="11" style="6" bestFit="1" customWidth="1"/>
    <col min="11" max="11" width="8.85546875" style="6" bestFit="1" customWidth="1"/>
    <col min="12" max="12" width="9.5703125" style="6" bestFit="1" customWidth="1"/>
    <col min="13" max="13" width="6.42578125" style="6" bestFit="1" customWidth="1"/>
    <col min="14" max="16384" width="9.140625" style="6"/>
  </cols>
  <sheetData>
    <row r="1" spans="2:13" s="7" customFormat="1" ht="45" customHeight="1">
      <c r="B1" s="79" t="s">
        <v>584</v>
      </c>
    </row>
    <row r="2" spans="2:13">
      <c r="B2" s="5" t="s">
        <v>1152</v>
      </c>
    </row>
    <row r="3" spans="2:13">
      <c r="B3" s="127" t="s">
        <v>1147</v>
      </c>
    </row>
    <row r="4" spans="2:13" ht="73.5" customHeight="1" thickBot="1">
      <c r="B4" s="179" t="s">
        <v>1094</v>
      </c>
      <c r="C4" s="179"/>
      <c r="D4" s="179"/>
      <c r="E4" s="179"/>
      <c r="F4" s="179"/>
      <c r="G4" s="179"/>
      <c r="H4" s="179"/>
      <c r="I4" s="179"/>
      <c r="J4" s="179"/>
      <c r="K4" s="179"/>
      <c r="L4" s="179"/>
      <c r="M4" s="179"/>
    </row>
    <row r="5" spans="2:13" ht="63" customHeight="1" thickBot="1">
      <c r="B5" s="188" t="s">
        <v>1068</v>
      </c>
      <c r="C5" s="189" t="s">
        <v>1073</v>
      </c>
      <c r="D5" s="189" t="s">
        <v>1069</v>
      </c>
      <c r="E5" s="189" t="s">
        <v>1070</v>
      </c>
      <c r="F5" s="189" t="s">
        <v>947</v>
      </c>
      <c r="G5" s="189" t="s">
        <v>946</v>
      </c>
      <c r="H5" s="189" t="s">
        <v>945</v>
      </c>
      <c r="I5" s="189" t="s">
        <v>949</v>
      </c>
      <c r="J5" s="189" t="s">
        <v>948</v>
      </c>
      <c r="K5" s="189" t="s">
        <v>1074</v>
      </c>
      <c r="L5" s="189" t="s">
        <v>944</v>
      </c>
      <c r="M5" s="189" t="s">
        <v>943</v>
      </c>
    </row>
    <row r="6" spans="2:13" ht="15.75" thickBot="1">
      <c r="B6" s="134" t="s">
        <v>819</v>
      </c>
      <c r="C6" s="184" t="s">
        <v>466</v>
      </c>
      <c r="D6" s="135" t="s">
        <v>1144</v>
      </c>
      <c r="E6" s="135" t="s">
        <v>1145</v>
      </c>
      <c r="F6" s="135">
        <v>5.5</v>
      </c>
      <c r="G6" s="135">
        <v>5.9</v>
      </c>
      <c r="H6" s="135">
        <v>4.5</v>
      </c>
      <c r="I6" s="135">
        <v>0.36840000000000001</v>
      </c>
      <c r="J6" s="135">
        <v>5.1359999999999999E-3</v>
      </c>
      <c r="K6" s="135">
        <v>1.3958E-2</v>
      </c>
      <c r="L6" s="135">
        <v>18</v>
      </c>
      <c r="M6" s="135">
        <v>50</v>
      </c>
    </row>
    <row r="7" spans="2:13" ht="15.75" thickBot="1">
      <c r="B7" s="134" t="s">
        <v>821</v>
      </c>
      <c r="C7" s="184" t="s">
        <v>466</v>
      </c>
      <c r="D7" s="135" t="s">
        <v>1144</v>
      </c>
      <c r="E7" s="135" t="s">
        <v>1145</v>
      </c>
      <c r="F7" s="135">
        <v>5.5</v>
      </c>
      <c r="G7" s="135">
        <v>6.3</v>
      </c>
      <c r="H7" s="135">
        <v>5.5</v>
      </c>
      <c r="I7" s="135">
        <v>0.29409999999999997</v>
      </c>
      <c r="J7" s="135">
        <v>7.4999999999999993E-5</v>
      </c>
      <c r="K7" s="135">
        <v>2.5799999999999998E-4</v>
      </c>
      <c r="L7" s="135">
        <v>26</v>
      </c>
      <c r="M7" s="135">
        <v>35.299999999999997</v>
      </c>
    </row>
    <row r="8" spans="2:13" ht="15.75" thickBot="1">
      <c r="B8" s="134" t="s">
        <v>816</v>
      </c>
      <c r="C8" s="184" t="s">
        <v>1071</v>
      </c>
      <c r="D8" s="135" t="s">
        <v>1144</v>
      </c>
      <c r="E8" s="135" t="s">
        <v>1144</v>
      </c>
      <c r="F8" s="135">
        <v>6.4</v>
      </c>
      <c r="G8" s="135">
        <v>6.6</v>
      </c>
      <c r="H8" s="135">
        <v>5.2</v>
      </c>
      <c r="I8" s="135">
        <v>0.31830000000000003</v>
      </c>
      <c r="J8" s="135">
        <v>4.759E-2</v>
      </c>
      <c r="K8" s="135">
        <v>0.16240199999999999</v>
      </c>
      <c r="L8" s="135">
        <v>17</v>
      </c>
      <c r="M8" s="135">
        <v>43.3</v>
      </c>
    </row>
    <row r="9" spans="2:13" ht="15.75" thickBot="1">
      <c r="B9" s="134" t="s">
        <v>816</v>
      </c>
      <c r="C9" s="184" t="s">
        <v>1072</v>
      </c>
      <c r="D9" s="135" t="s">
        <v>1144</v>
      </c>
      <c r="E9" s="135" t="s">
        <v>1144</v>
      </c>
      <c r="F9" s="135">
        <v>9.9</v>
      </c>
      <c r="G9" s="135">
        <v>10.1</v>
      </c>
      <c r="H9" s="135">
        <v>7.4</v>
      </c>
      <c r="I9" s="135">
        <v>0.28299999999999997</v>
      </c>
      <c r="J9" s="135">
        <v>9.5080000000000008E-3</v>
      </c>
      <c r="K9" s="135">
        <v>3.5764999999999998E-2</v>
      </c>
      <c r="L9" s="135">
        <v>15</v>
      </c>
      <c r="M9" s="135">
        <v>41.5</v>
      </c>
    </row>
  </sheetData>
  <mergeCells count="1">
    <mergeCell ref="B4:M4"/>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A2F13-3157-44DB-8D2E-9C573C85C227}">
  <dimension ref="B1:E13"/>
  <sheetViews>
    <sheetView showGridLines="0" workbookViewId="0">
      <selection activeCell="E15" sqref="E15"/>
    </sheetView>
  </sheetViews>
  <sheetFormatPr defaultRowHeight="15"/>
  <cols>
    <col min="1" max="1" width="9.7109375" customWidth="1"/>
    <col min="2" max="2" width="36.5703125" bestFit="1" customWidth="1"/>
    <col min="3" max="3" width="8.28515625" bestFit="1" customWidth="1"/>
    <col min="4" max="4" width="15.28515625" bestFit="1" customWidth="1"/>
    <col min="5" max="5" width="102" bestFit="1" customWidth="1"/>
  </cols>
  <sheetData>
    <row r="1" spans="2:5" s="7" customFormat="1" ht="45" customHeight="1">
      <c r="B1" s="79" t="s">
        <v>584</v>
      </c>
    </row>
    <row r="2" spans="2:5" s="6" customFormat="1" ht="15.75" thickBot="1">
      <c r="B2" s="5" t="s">
        <v>1153</v>
      </c>
    </row>
    <row r="3" spans="2:5" ht="15.75" thickBot="1">
      <c r="B3" s="186" t="s">
        <v>1149</v>
      </c>
      <c r="C3" s="187" t="s">
        <v>1028</v>
      </c>
      <c r="D3" s="187" t="s">
        <v>1029</v>
      </c>
      <c r="E3" s="187" t="s">
        <v>16</v>
      </c>
    </row>
    <row r="4" spans="2:5" ht="15.75" thickBot="1">
      <c r="B4" s="183" t="s">
        <v>1069</v>
      </c>
      <c r="C4" s="184" t="s">
        <v>466</v>
      </c>
      <c r="D4" s="184" t="s">
        <v>1051</v>
      </c>
      <c r="E4" s="184" t="s">
        <v>1075</v>
      </c>
    </row>
    <row r="5" spans="2:5" ht="15.75" thickBot="1">
      <c r="B5" s="183" t="s">
        <v>1070</v>
      </c>
      <c r="C5" s="184" t="s">
        <v>466</v>
      </c>
      <c r="D5" s="184" t="s">
        <v>1051</v>
      </c>
      <c r="E5" s="184" t="s">
        <v>1076</v>
      </c>
    </row>
    <row r="6" spans="2:5" ht="15.75" thickBot="1">
      <c r="B6" s="183" t="s">
        <v>1045</v>
      </c>
      <c r="C6" s="184" t="s">
        <v>1037</v>
      </c>
      <c r="D6" s="184" t="s">
        <v>1038</v>
      </c>
      <c r="E6" s="184" t="s">
        <v>1046</v>
      </c>
    </row>
    <row r="7" spans="2:5" ht="15.75" thickBot="1">
      <c r="B7" s="183" t="s">
        <v>1043</v>
      </c>
      <c r="C7" s="184" t="s">
        <v>1037</v>
      </c>
      <c r="D7" s="184" t="s">
        <v>1038</v>
      </c>
      <c r="E7" s="184" t="s">
        <v>1044</v>
      </c>
    </row>
    <row r="8" spans="2:5" ht="15.75" thickBot="1">
      <c r="B8" s="183" t="s">
        <v>1041</v>
      </c>
      <c r="C8" s="184" t="s">
        <v>1037</v>
      </c>
      <c r="D8" s="184" t="s">
        <v>1038</v>
      </c>
      <c r="E8" s="184" t="s">
        <v>1042</v>
      </c>
    </row>
    <row r="9" spans="2:5" ht="15.75" thickBot="1">
      <c r="B9" s="183" t="s">
        <v>949</v>
      </c>
      <c r="C9" s="184" t="s">
        <v>1047</v>
      </c>
      <c r="D9" s="184" t="s">
        <v>1031</v>
      </c>
      <c r="E9" s="184" t="s">
        <v>1049</v>
      </c>
    </row>
    <row r="10" spans="2:5" ht="15.75" thickBot="1">
      <c r="B10" s="183" t="s">
        <v>948</v>
      </c>
      <c r="C10" s="184" t="s">
        <v>1047</v>
      </c>
      <c r="D10" s="184" t="s">
        <v>1031</v>
      </c>
      <c r="E10" s="184" t="s">
        <v>1150</v>
      </c>
    </row>
    <row r="11" spans="2:5" ht="15.75" thickBot="1">
      <c r="B11" s="183" t="s">
        <v>1074</v>
      </c>
      <c r="C11" s="184" t="s">
        <v>1047</v>
      </c>
      <c r="D11" s="184" t="s">
        <v>1031</v>
      </c>
      <c r="E11" s="185" t="s">
        <v>1091</v>
      </c>
    </row>
    <row r="12" spans="2:5" ht="15.75" thickBot="1">
      <c r="B12" s="183" t="s">
        <v>1036</v>
      </c>
      <c r="C12" s="184" t="s">
        <v>1037</v>
      </c>
      <c r="D12" s="184" t="s">
        <v>1038</v>
      </c>
      <c r="E12" s="184" t="s">
        <v>1039</v>
      </c>
    </row>
    <row r="13" spans="2:5" ht="15.75" thickBot="1">
      <c r="B13" s="183" t="s">
        <v>943</v>
      </c>
      <c r="C13" s="184" t="s">
        <v>1033</v>
      </c>
      <c r="D13" s="184" t="s">
        <v>1031</v>
      </c>
      <c r="E13" s="184" t="s">
        <v>1034</v>
      </c>
    </row>
  </sheetData>
  <pageMargins left="0.7" right="0.7" top="0.75" bottom="0.75" header="0.3" footer="0.3"/>
  <pageSetup orientation="portrait" horizontalDpi="90" verticalDpi="9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75551-F0C0-4148-AC13-10913E7630E8}">
  <dimension ref="A1:L1537"/>
  <sheetViews>
    <sheetView showGridLines="0" tabSelected="1" topLeftCell="A100" workbookViewId="0">
      <selection activeCell="B109" sqref="B109"/>
    </sheetView>
  </sheetViews>
  <sheetFormatPr defaultRowHeight="15"/>
  <cols>
    <col min="1" max="1" width="9.140625" customWidth="1"/>
    <col min="2" max="2" width="13.42578125" bestFit="1" customWidth="1"/>
    <col min="3" max="3" width="22.28515625" bestFit="1" customWidth="1"/>
    <col min="4" max="4" width="16.28515625" bestFit="1" customWidth="1"/>
    <col min="5" max="5" width="16.28515625" customWidth="1"/>
    <col min="6" max="6" width="18.5703125" bestFit="1" customWidth="1"/>
    <col min="7" max="7" width="27.28515625" bestFit="1" customWidth="1"/>
    <col min="8" max="8" width="11.28515625" bestFit="1" customWidth="1"/>
    <col min="9" max="9" width="11.5703125" bestFit="1" customWidth="1"/>
    <col min="10" max="10" width="13.5703125" bestFit="1" customWidth="1"/>
    <col min="11" max="11" width="11.28515625" bestFit="1" customWidth="1"/>
    <col min="12" max="12" width="11.28515625" style="6" customWidth="1"/>
  </cols>
  <sheetData>
    <row r="1" spans="1:12" s="7" customFormat="1" ht="45" customHeight="1">
      <c r="B1" s="79" t="s">
        <v>584</v>
      </c>
    </row>
    <row r="2" spans="1:12">
      <c r="A2" s="6"/>
      <c r="B2" s="5" t="s">
        <v>590</v>
      </c>
    </row>
    <row r="3" spans="1:12" s="6" customFormat="1" ht="63" customHeight="1" thickBot="1">
      <c r="B3" s="180" t="s">
        <v>1095</v>
      </c>
      <c r="C3" s="180"/>
      <c r="D3" s="180"/>
      <c r="E3" s="180"/>
      <c r="F3" s="180"/>
      <c r="G3" s="180"/>
      <c r="H3" s="180"/>
      <c r="I3" s="180"/>
      <c r="J3" s="180"/>
      <c r="K3" s="180"/>
      <c r="L3" s="180"/>
    </row>
    <row r="4" spans="1:12" s="8" customFormat="1" ht="47.25" customHeight="1" thickBot="1">
      <c r="B4" s="207" t="s">
        <v>694</v>
      </c>
      <c r="C4" s="189" t="s">
        <v>19</v>
      </c>
      <c r="D4" s="189" t="s">
        <v>822</v>
      </c>
      <c r="E4" s="189" t="s">
        <v>837</v>
      </c>
      <c r="F4" s="189" t="s">
        <v>695</v>
      </c>
      <c r="G4" s="189" t="s">
        <v>696</v>
      </c>
      <c r="H4" s="189" t="s">
        <v>697</v>
      </c>
      <c r="I4" s="189" t="s">
        <v>22</v>
      </c>
      <c r="J4" s="189" t="s">
        <v>23</v>
      </c>
      <c r="K4" s="189" t="s">
        <v>24</v>
      </c>
      <c r="L4" s="189" t="s">
        <v>25</v>
      </c>
    </row>
    <row r="5" spans="1:12" s="8" customFormat="1" ht="15.75" customHeight="1" thickBot="1">
      <c r="B5" s="191" t="s">
        <v>698</v>
      </c>
      <c r="C5" s="192" t="s">
        <v>699</v>
      </c>
      <c r="D5" s="193">
        <v>44425.75277777778</v>
      </c>
      <c r="E5" s="193">
        <v>44426.84097222222</v>
      </c>
      <c r="F5" s="194" t="s">
        <v>700</v>
      </c>
      <c r="G5" s="194" t="s">
        <v>850</v>
      </c>
      <c r="H5" s="194">
        <v>460</v>
      </c>
      <c r="I5" s="194">
        <v>361</v>
      </c>
      <c r="J5" s="194">
        <v>96</v>
      </c>
      <c r="K5" s="194">
        <v>33</v>
      </c>
      <c r="L5" s="194">
        <v>3</v>
      </c>
    </row>
    <row r="6" spans="1:12" s="8" customFormat="1" ht="15.75" customHeight="1" thickBot="1">
      <c r="B6" s="191" t="s">
        <v>698</v>
      </c>
      <c r="C6" s="192" t="s">
        <v>701</v>
      </c>
      <c r="D6" s="193">
        <v>44425.784722222219</v>
      </c>
      <c r="E6" s="193">
        <v>44426.861111111109</v>
      </c>
      <c r="F6" s="194" t="s">
        <v>700</v>
      </c>
      <c r="G6" s="194" t="s">
        <v>850</v>
      </c>
      <c r="H6" s="194">
        <v>68</v>
      </c>
      <c r="I6" s="194">
        <v>63</v>
      </c>
      <c r="J6" s="194">
        <v>2</v>
      </c>
      <c r="K6" s="194">
        <v>7</v>
      </c>
      <c r="L6" s="194">
        <v>3</v>
      </c>
    </row>
    <row r="7" spans="1:12" ht="15.75" customHeight="1" thickBot="1">
      <c r="A7" s="6"/>
      <c r="B7" s="191" t="s">
        <v>698</v>
      </c>
      <c r="C7" s="192" t="s">
        <v>702</v>
      </c>
      <c r="D7" s="193">
        <v>44425.76458333333</v>
      </c>
      <c r="E7" s="193">
        <v>44426.72152777778</v>
      </c>
      <c r="F7" s="194" t="s">
        <v>700</v>
      </c>
      <c r="G7" s="194" t="s">
        <v>851</v>
      </c>
      <c r="H7" s="194">
        <v>346</v>
      </c>
      <c r="I7" s="194">
        <v>307</v>
      </c>
      <c r="J7" s="194">
        <v>32</v>
      </c>
      <c r="K7" s="194">
        <v>30</v>
      </c>
      <c r="L7" s="194">
        <v>7</v>
      </c>
    </row>
    <row r="8" spans="1:12" ht="15.75" customHeight="1" thickBot="1">
      <c r="A8" s="6"/>
      <c r="B8" s="191" t="s">
        <v>698</v>
      </c>
      <c r="C8" s="192" t="s">
        <v>703</v>
      </c>
      <c r="D8" s="193">
        <v>44425.773611111108</v>
      </c>
      <c r="E8" s="193">
        <v>44426.676388888889</v>
      </c>
      <c r="F8" s="194" t="s">
        <v>704</v>
      </c>
      <c r="G8" s="194" t="s">
        <v>705</v>
      </c>
      <c r="H8" s="194">
        <v>3</v>
      </c>
      <c r="I8" s="194">
        <v>2</v>
      </c>
      <c r="J8" s="194">
        <v>0</v>
      </c>
      <c r="K8" s="194">
        <v>0</v>
      </c>
      <c r="L8" s="194">
        <v>1</v>
      </c>
    </row>
    <row r="9" spans="1:12" ht="15.75" customHeight="1" thickBot="1">
      <c r="A9" s="6"/>
      <c r="B9" s="191" t="s">
        <v>698</v>
      </c>
      <c r="C9" s="192" t="s">
        <v>706</v>
      </c>
      <c r="D9" s="193">
        <v>44425.772916666669</v>
      </c>
      <c r="E9" s="193">
        <v>44426.697916666664</v>
      </c>
      <c r="F9" s="194" t="s">
        <v>707</v>
      </c>
      <c r="G9" s="194" t="s">
        <v>850</v>
      </c>
      <c r="H9" s="194">
        <v>12</v>
      </c>
      <c r="I9" s="194">
        <v>8</v>
      </c>
      <c r="J9" s="194">
        <v>3</v>
      </c>
      <c r="K9" s="194">
        <v>0</v>
      </c>
      <c r="L9" s="194">
        <v>1</v>
      </c>
    </row>
    <row r="10" spans="1:12" ht="15.75" customHeight="1" thickBot="1">
      <c r="A10" s="6"/>
      <c r="B10" s="191" t="s">
        <v>698</v>
      </c>
      <c r="C10" s="192" t="s">
        <v>708</v>
      </c>
      <c r="D10" s="193">
        <v>44425.805555555555</v>
      </c>
      <c r="E10" s="193">
        <v>44427.45416666667</v>
      </c>
      <c r="F10" s="194" t="s">
        <v>709</v>
      </c>
      <c r="G10" s="194" t="s">
        <v>710</v>
      </c>
      <c r="H10" s="194">
        <v>259</v>
      </c>
      <c r="I10" s="194">
        <v>233</v>
      </c>
      <c r="J10" s="194">
        <v>24</v>
      </c>
      <c r="K10" s="194">
        <v>19</v>
      </c>
      <c r="L10" s="194">
        <v>2</v>
      </c>
    </row>
    <row r="11" spans="1:12" ht="15.75" customHeight="1" thickBot="1">
      <c r="A11" s="6"/>
      <c r="B11" s="191" t="s">
        <v>698</v>
      </c>
      <c r="C11" s="192" t="s">
        <v>260</v>
      </c>
      <c r="D11" s="193">
        <v>44425.82708333333</v>
      </c>
      <c r="E11" s="193">
        <v>44428.4375</v>
      </c>
      <c r="F11" s="194" t="s">
        <v>711</v>
      </c>
      <c r="G11" s="194" t="s">
        <v>851</v>
      </c>
      <c r="H11" s="194">
        <v>316</v>
      </c>
      <c r="I11" s="194">
        <v>265</v>
      </c>
      <c r="J11" s="194">
        <v>51</v>
      </c>
      <c r="K11" s="194">
        <v>4</v>
      </c>
      <c r="L11" s="194">
        <v>0</v>
      </c>
    </row>
    <row r="12" spans="1:12" ht="15.75" customHeight="1" thickBot="1">
      <c r="A12" s="6"/>
      <c r="B12" s="191" t="s">
        <v>698</v>
      </c>
      <c r="C12" s="192" t="s">
        <v>712</v>
      </c>
      <c r="D12" s="193">
        <v>44425.730555555558</v>
      </c>
      <c r="E12" s="193">
        <v>44426.486111111109</v>
      </c>
      <c r="F12" s="194" t="s">
        <v>700</v>
      </c>
      <c r="G12" s="194" t="s">
        <v>851</v>
      </c>
      <c r="H12" s="194">
        <v>131</v>
      </c>
      <c r="I12" s="194">
        <v>100</v>
      </c>
      <c r="J12" s="194">
        <v>25</v>
      </c>
      <c r="K12" s="194">
        <v>16</v>
      </c>
      <c r="L12" s="194">
        <v>6</v>
      </c>
    </row>
    <row r="13" spans="1:12" ht="15.75" customHeight="1" thickBot="1">
      <c r="A13" s="6"/>
      <c r="B13" s="191" t="s">
        <v>698</v>
      </c>
      <c r="C13" s="192" t="s">
        <v>713</v>
      </c>
      <c r="D13" s="193">
        <v>44425.791666666664</v>
      </c>
      <c r="E13" s="193">
        <v>44426.600694444445</v>
      </c>
      <c r="F13" s="194" t="s">
        <v>709</v>
      </c>
      <c r="G13" s="194" t="s">
        <v>29</v>
      </c>
      <c r="H13" s="194">
        <v>53</v>
      </c>
      <c r="I13" s="194">
        <v>51</v>
      </c>
      <c r="J13" s="194">
        <v>2</v>
      </c>
      <c r="K13" s="194">
        <v>3</v>
      </c>
      <c r="L13" s="194">
        <v>0</v>
      </c>
    </row>
    <row r="14" spans="1:12" ht="15.75" customHeight="1" thickBot="1">
      <c r="A14" s="6"/>
      <c r="B14" s="191" t="s">
        <v>698</v>
      </c>
      <c r="C14" s="192" t="s">
        <v>714</v>
      </c>
      <c r="D14" s="193">
        <v>44425.777777777781</v>
      </c>
      <c r="E14" s="193">
        <v>44426.830555555556</v>
      </c>
      <c r="F14" s="194" t="s">
        <v>715</v>
      </c>
      <c r="G14" s="194" t="s">
        <v>851</v>
      </c>
      <c r="H14" s="194">
        <v>1603</v>
      </c>
      <c r="I14" s="194">
        <v>1256</v>
      </c>
      <c r="J14" s="194">
        <v>240</v>
      </c>
      <c r="K14" s="194">
        <v>64</v>
      </c>
      <c r="L14" s="194">
        <v>107</v>
      </c>
    </row>
    <row r="15" spans="1:12" ht="15.75" customHeight="1" thickBot="1">
      <c r="A15" s="6"/>
      <c r="B15" s="191" t="s">
        <v>698</v>
      </c>
      <c r="C15" s="192" t="s">
        <v>716</v>
      </c>
      <c r="D15" s="193">
        <v>44425.802083333336</v>
      </c>
      <c r="E15" s="193">
        <v>44426.857638888891</v>
      </c>
      <c r="F15" s="194" t="s">
        <v>717</v>
      </c>
      <c r="G15" s="194" t="s">
        <v>851</v>
      </c>
      <c r="H15" s="194">
        <v>2076</v>
      </c>
      <c r="I15" s="194">
        <v>1592</v>
      </c>
      <c r="J15" s="194">
        <v>422</v>
      </c>
      <c r="K15" s="194">
        <v>63</v>
      </c>
      <c r="L15" s="194">
        <v>62</v>
      </c>
    </row>
    <row r="16" spans="1:12" ht="15.75" customHeight="1" thickBot="1">
      <c r="A16" s="6"/>
      <c r="B16" s="191" t="s">
        <v>698</v>
      </c>
      <c r="C16" s="192" t="s">
        <v>718</v>
      </c>
      <c r="D16" s="193">
        <v>44425.833333333336</v>
      </c>
      <c r="E16" s="193">
        <v>44427.382638888892</v>
      </c>
      <c r="F16" s="194" t="s">
        <v>719</v>
      </c>
      <c r="G16" s="194" t="s">
        <v>851</v>
      </c>
      <c r="H16" s="194">
        <v>15</v>
      </c>
      <c r="I16" s="194">
        <v>2</v>
      </c>
      <c r="J16" s="194">
        <v>13</v>
      </c>
      <c r="K16" s="194">
        <v>0</v>
      </c>
      <c r="L16" s="194">
        <v>0</v>
      </c>
    </row>
    <row r="17" spans="1:12" ht="15.75" customHeight="1" thickBot="1">
      <c r="A17" s="6"/>
      <c r="B17" s="191" t="s">
        <v>698</v>
      </c>
      <c r="C17" s="192" t="s">
        <v>952</v>
      </c>
      <c r="D17" s="193">
        <v>44425.833333333336</v>
      </c>
      <c r="E17" s="193">
        <v>44427.382638888892</v>
      </c>
      <c r="F17" s="195" t="s">
        <v>719</v>
      </c>
      <c r="G17" s="194" t="s">
        <v>705</v>
      </c>
      <c r="H17" s="194">
        <v>0</v>
      </c>
      <c r="I17" s="194">
        <v>0</v>
      </c>
      <c r="J17" s="194">
        <v>0</v>
      </c>
      <c r="K17" s="194">
        <v>0</v>
      </c>
      <c r="L17" s="194">
        <v>0</v>
      </c>
    </row>
    <row r="18" spans="1:12" ht="15.75" customHeight="1" thickBot="1">
      <c r="A18" s="6"/>
      <c r="B18" s="191" t="s">
        <v>698</v>
      </c>
      <c r="C18" s="192" t="s">
        <v>39</v>
      </c>
      <c r="D18" s="193">
        <v>44425.731944444444</v>
      </c>
      <c r="E18" s="193">
        <v>44427.56527777778</v>
      </c>
      <c r="F18" s="194" t="s">
        <v>700</v>
      </c>
      <c r="G18" s="194" t="s">
        <v>851</v>
      </c>
      <c r="H18" s="194">
        <v>721</v>
      </c>
      <c r="I18" s="194">
        <v>641</v>
      </c>
      <c r="J18" s="194">
        <v>74</v>
      </c>
      <c r="K18" s="194">
        <v>54</v>
      </c>
      <c r="L18" s="194">
        <v>6</v>
      </c>
    </row>
    <row r="19" spans="1:12" ht="15.75" customHeight="1" thickBot="1">
      <c r="A19" s="6"/>
      <c r="B19" s="191" t="s">
        <v>698</v>
      </c>
      <c r="C19" s="192" t="s">
        <v>720</v>
      </c>
      <c r="D19" s="193">
        <v>44425.79583333333</v>
      </c>
      <c r="E19" s="193">
        <v>44427.424305555556</v>
      </c>
      <c r="F19" s="194" t="s">
        <v>709</v>
      </c>
      <c r="G19" s="194" t="s">
        <v>851</v>
      </c>
      <c r="H19" s="194">
        <v>490</v>
      </c>
      <c r="I19" s="194">
        <v>428</v>
      </c>
      <c r="J19" s="194">
        <v>55</v>
      </c>
      <c r="K19" s="194">
        <v>50</v>
      </c>
      <c r="L19" s="194">
        <v>7</v>
      </c>
    </row>
    <row r="20" spans="1:12" ht="15.75" customHeight="1" thickBot="1">
      <c r="A20" s="6"/>
      <c r="B20" s="191" t="s">
        <v>698</v>
      </c>
      <c r="C20" s="192" t="s">
        <v>721</v>
      </c>
      <c r="D20" s="193">
        <v>44425.807638888888</v>
      </c>
      <c r="E20" s="193">
        <v>44426.73541666667</v>
      </c>
      <c r="F20" s="194" t="s">
        <v>722</v>
      </c>
      <c r="G20" s="194" t="s">
        <v>710</v>
      </c>
      <c r="H20" s="194">
        <v>70</v>
      </c>
      <c r="I20" s="194">
        <v>46</v>
      </c>
      <c r="J20" s="194">
        <v>9</v>
      </c>
      <c r="K20" s="194">
        <v>7</v>
      </c>
      <c r="L20" s="194">
        <v>15</v>
      </c>
    </row>
    <row r="21" spans="1:12" ht="15.75" customHeight="1" thickBot="1">
      <c r="A21" s="6"/>
      <c r="B21" s="191" t="s">
        <v>698</v>
      </c>
      <c r="C21" s="192" t="s">
        <v>723</v>
      </c>
      <c r="D21" s="193">
        <v>44425.802777777775</v>
      </c>
      <c r="E21" s="193">
        <v>44427.490277777775</v>
      </c>
      <c r="F21" s="194" t="s">
        <v>724</v>
      </c>
      <c r="G21" s="194" t="s">
        <v>850</v>
      </c>
      <c r="H21" s="194">
        <v>840</v>
      </c>
      <c r="I21" s="194">
        <v>772</v>
      </c>
      <c r="J21" s="194">
        <v>65</v>
      </c>
      <c r="K21" s="194">
        <v>101</v>
      </c>
      <c r="L21" s="194">
        <v>3</v>
      </c>
    </row>
    <row r="22" spans="1:12" ht="15.75" customHeight="1" thickBot="1">
      <c r="A22" s="6"/>
      <c r="B22" s="191" t="s">
        <v>698</v>
      </c>
      <c r="C22" s="192" t="s">
        <v>725</v>
      </c>
      <c r="D22" s="193">
        <v>44425.797222222223</v>
      </c>
      <c r="E22" s="193">
        <v>44427.5</v>
      </c>
      <c r="F22" s="194" t="s">
        <v>724</v>
      </c>
      <c r="G22" s="194" t="s">
        <v>850</v>
      </c>
      <c r="H22" s="194">
        <v>286</v>
      </c>
      <c r="I22" s="194">
        <v>228</v>
      </c>
      <c r="J22" s="194">
        <v>48</v>
      </c>
      <c r="K22" s="194">
        <v>13</v>
      </c>
      <c r="L22" s="194">
        <v>10</v>
      </c>
    </row>
    <row r="23" spans="1:12" ht="15.75" customHeight="1" thickBot="1">
      <c r="A23" s="6"/>
      <c r="B23" s="191" t="s">
        <v>698</v>
      </c>
      <c r="C23" s="192" t="s">
        <v>726</v>
      </c>
      <c r="D23" s="193">
        <v>44425.779166666667</v>
      </c>
      <c r="E23" s="193">
        <v>44426.723611111112</v>
      </c>
      <c r="F23" s="194" t="s">
        <v>704</v>
      </c>
      <c r="G23" s="194" t="s">
        <v>37</v>
      </c>
      <c r="H23" s="194">
        <v>8</v>
      </c>
      <c r="I23" s="194">
        <v>4</v>
      </c>
      <c r="J23" s="194">
        <v>4</v>
      </c>
      <c r="K23" s="194">
        <v>1</v>
      </c>
      <c r="L23" s="194">
        <v>0</v>
      </c>
    </row>
    <row r="24" spans="1:12" ht="15.75" customHeight="1" thickBot="1">
      <c r="A24" s="6"/>
      <c r="B24" s="191" t="s">
        <v>698</v>
      </c>
      <c r="C24" s="192" t="s">
        <v>727</v>
      </c>
      <c r="D24" s="193">
        <v>44425.734722222223</v>
      </c>
      <c r="E24" s="193">
        <v>44427.554861111108</v>
      </c>
      <c r="F24" s="194" t="s">
        <v>728</v>
      </c>
      <c r="G24" s="194" t="s">
        <v>850</v>
      </c>
      <c r="H24" s="194">
        <v>895</v>
      </c>
      <c r="I24" s="194">
        <v>831</v>
      </c>
      <c r="J24" s="194">
        <v>46</v>
      </c>
      <c r="K24" s="194">
        <v>75</v>
      </c>
      <c r="L24" s="194">
        <v>18</v>
      </c>
    </row>
    <row r="25" spans="1:12" ht="15.75" customHeight="1" thickBot="1">
      <c r="A25" s="6"/>
      <c r="B25" s="191" t="s">
        <v>698</v>
      </c>
      <c r="C25" s="192" t="s">
        <v>729</v>
      </c>
      <c r="D25" s="193">
        <v>44425.727777777778</v>
      </c>
      <c r="E25" s="193">
        <v>44427.505555555559</v>
      </c>
      <c r="F25" s="194" t="s">
        <v>700</v>
      </c>
      <c r="G25" s="194" t="s">
        <v>850</v>
      </c>
      <c r="H25" s="194">
        <v>962</v>
      </c>
      <c r="I25" s="194">
        <v>895</v>
      </c>
      <c r="J25" s="194">
        <v>52</v>
      </c>
      <c r="K25" s="194">
        <v>97</v>
      </c>
      <c r="L25" s="194">
        <v>15</v>
      </c>
    </row>
    <row r="26" spans="1:12" ht="15.75" customHeight="1" thickBot="1">
      <c r="A26" s="6"/>
      <c r="B26" s="191" t="s">
        <v>698</v>
      </c>
      <c r="C26" s="192" t="s">
        <v>730</v>
      </c>
      <c r="D26" s="193">
        <v>44425.728472222225</v>
      </c>
      <c r="E26" s="193">
        <v>44427.544444444444</v>
      </c>
      <c r="F26" s="194" t="s">
        <v>728</v>
      </c>
      <c r="G26" s="194" t="s">
        <v>850</v>
      </c>
      <c r="H26" s="194">
        <v>2435</v>
      </c>
      <c r="I26" s="194">
        <v>2284</v>
      </c>
      <c r="J26" s="194">
        <v>117</v>
      </c>
      <c r="K26" s="194">
        <v>230</v>
      </c>
      <c r="L26" s="194">
        <v>34</v>
      </c>
    </row>
    <row r="27" spans="1:12" ht="15.75" customHeight="1" thickBot="1">
      <c r="A27" s="6"/>
      <c r="B27" s="191" t="s">
        <v>698</v>
      </c>
      <c r="C27" s="192" t="s">
        <v>731</v>
      </c>
      <c r="D27" s="193">
        <v>44425.786111111112</v>
      </c>
      <c r="E27" s="193">
        <v>44426.476388888892</v>
      </c>
      <c r="F27" s="194" t="s">
        <v>711</v>
      </c>
      <c r="G27" s="194" t="s">
        <v>850</v>
      </c>
      <c r="H27" s="194">
        <v>92</v>
      </c>
      <c r="I27" s="194">
        <v>79</v>
      </c>
      <c r="J27" s="194">
        <v>5</v>
      </c>
      <c r="K27" s="194">
        <v>8</v>
      </c>
      <c r="L27" s="194">
        <v>8</v>
      </c>
    </row>
    <row r="28" spans="1:12" ht="15.75" customHeight="1" thickBot="1">
      <c r="A28" s="6"/>
      <c r="B28" s="191" t="s">
        <v>698</v>
      </c>
      <c r="C28" s="192" t="s">
        <v>732</v>
      </c>
      <c r="D28" s="193">
        <v>44425.804166666669</v>
      </c>
      <c r="E28" s="193">
        <v>44427.523611111108</v>
      </c>
      <c r="F28" s="194" t="s">
        <v>709</v>
      </c>
      <c r="G28" s="194" t="s">
        <v>37</v>
      </c>
      <c r="H28" s="194">
        <v>1</v>
      </c>
      <c r="I28" s="194">
        <v>0</v>
      </c>
      <c r="J28" s="194">
        <v>1</v>
      </c>
      <c r="K28" s="194">
        <v>0</v>
      </c>
      <c r="L28" s="194">
        <v>0</v>
      </c>
    </row>
    <row r="29" spans="1:12" ht="15.75" customHeight="1" thickBot="1">
      <c r="A29" s="6"/>
      <c r="B29" s="191" t="s">
        <v>698</v>
      </c>
      <c r="C29" s="192" t="s">
        <v>733</v>
      </c>
      <c r="D29" s="193">
        <v>44425.740972222222</v>
      </c>
      <c r="E29" s="193">
        <v>44426.830555555556</v>
      </c>
      <c r="F29" s="194" t="s">
        <v>700</v>
      </c>
      <c r="G29" s="194" t="s">
        <v>851</v>
      </c>
      <c r="H29" s="194">
        <v>253</v>
      </c>
      <c r="I29" s="194">
        <v>227</v>
      </c>
      <c r="J29" s="194">
        <v>21</v>
      </c>
      <c r="K29" s="194">
        <v>18</v>
      </c>
      <c r="L29" s="194">
        <v>5</v>
      </c>
    </row>
    <row r="30" spans="1:12" ht="15.75" customHeight="1" thickBot="1">
      <c r="A30" s="6"/>
      <c r="B30" s="191" t="s">
        <v>698</v>
      </c>
      <c r="C30" s="192" t="s">
        <v>734</v>
      </c>
      <c r="D30" s="193">
        <v>44425.777083333334</v>
      </c>
      <c r="E30" s="193">
        <v>44427.433333333334</v>
      </c>
      <c r="F30" s="194" t="s">
        <v>700</v>
      </c>
      <c r="G30" s="194" t="s">
        <v>850</v>
      </c>
      <c r="H30" s="194">
        <v>389</v>
      </c>
      <c r="I30" s="194">
        <v>368</v>
      </c>
      <c r="J30" s="194">
        <v>17</v>
      </c>
      <c r="K30" s="194">
        <v>26</v>
      </c>
      <c r="L30" s="194">
        <v>4</v>
      </c>
    </row>
    <row r="31" spans="1:12" ht="15.75" customHeight="1" thickBot="1">
      <c r="A31" s="6"/>
      <c r="B31" s="191" t="s">
        <v>698</v>
      </c>
      <c r="C31" s="192" t="s">
        <v>735</v>
      </c>
      <c r="D31" s="193">
        <v>44425.77847222222</v>
      </c>
      <c r="E31" s="193">
        <v>44426.635416666664</v>
      </c>
      <c r="F31" s="194" t="s">
        <v>736</v>
      </c>
      <c r="G31" s="194" t="s">
        <v>851</v>
      </c>
      <c r="H31" s="194">
        <v>131</v>
      </c>
      <c r="I31" s="194">
        <v>104</v>
      </c>
      <c r="J31" s="194">
        <v>21</v>
      </c>
      <c r="K31" s="194">
        <v>6</v>
      </c>
      <c r="L31" s="194">
        <v>6</v>
      </c>
    </row>
    <row r="32" spans="1:12" ht="15.75" customHeight="1" thickBot="1">
      <c r="A32" s="6"/>
      <c r="B32" s="191" t="s">
        <v>698</v>
      </c>
      <c r="C32" s="192" t="s">
        <v>737</v>
      </c>
      <c r="D32" s="193">
        <v>44425.785416666666</v>
      </c>
      <c r="E32" s="193">
        <v>44426.505555555559</v>
      </c>
      <c r="F32" s="194" t="s">
        <v>736</v>
      </c>
      <c r="G32" s="194" t="s">
        <v>851</v>
      </c>
      <c r="H32" s="194">
        <v>144</v>
      </c>
      <c r="I32" s="194">
        <v>123</v>
      </c>
      <c r="J32" s="194">
        <v>14</v>
      </c>
      <c r="K32" s="194">
        <v>10</v>
      </c>
      <c r="L32" s="194">
        <v>7</v>
      </c>
    </row>
    <row r="33" spans="1:12" ht="15.75" customHeight="1" thickBot="1">
      <c r="A33" s="6"/>
      <c r="B33" s="191" t="s">
        <v>698</v>
      </c>
      <c r="C33" s="192" t="s">
        <v>738</v>
      </c>
      <c r="D33" s="193">
        <v>44425.786805555559</v>
      </c>
      <c r="E33" s="193">
        <v>44426.556944444441</v>
      </c>
      <c r="F33" s="194" t="s">
        <v>736</v>
      </c>
      <c r="G33" s="194" t="s">
        <v>851</v>
      </c>
      <c r="H33" s="194">
        <v>253</v>
      </c>
      <c r="I33" s="194">
        <v>197</v>
      </c>
      <c r="J33" s="194">
        <v>41</v>
      </c>
      <c r="K33" s="194">
        <v>7</v>
      </c>
      <c r="L33" s="194">
        <v>15</v>
      </c>
    </row>
    <row r="34" spans="1:12" ht="15.75" customHeight="1" thickBot="1">
      <c r="A34" s="6"/>
      <c r="B34" s="191" t="s">
        <v>698</v>
      </c>
      <c r="C34" s="192" t="s">
        <v>739</v>
      </c>
      <c r="D34" s="193">
        <v>44425.535416666666</v>
      </c>
      <c r="E34" s="193">
        <v>44427.515277777777</v>
      </c>
      <c r="F34" s="194" t="s">
        <v>740</v>
      </c>
      <c r="G34" s="194" t="s">
        <v>850</v>
      </c>
      <c r="H34" s="194">
        <v>856</v>
      </c>
      <c r="I34" s="194">
        <v>696</v>
      </c>
      <c r="J34" s="194">
        <v>132</v>
      </c>
      <c r="K34" s="194">
        <v>53</v>
      </c>
      <c r="L34" s="194">
        <v>28</v>
      </c>
    </row>
    <row r="35" spans="1:12" ht="15.75" customHeight="1" thickBot="1">
      <c r="A35" s="6"/>
      <c r="B35" s="191" t="s">
        <v>698</v>
      </c>
      <c r="C35" s="192" t="s">
        <v>741</v>
      </c>
      <c r="D35" s="193">
        <v>44425.795138888891</v>
      </c>
      <c r="E35" s="193">
        <v>44426.789583333331</v>
      </c>
      <c r="F35" s="194" t="s">
        <v>736</v>
      </c>
      <c r="G35" s="194" t="s">
        <v>850</v>
      </c>
      <c r="H35" s="194">
        <v>26</v>
      </c>
      <c r="I35" s="194">
        <v>17</v>
      </c>
      <c r="J35" s="194">
        <v>6</v>
      </c>
      <c r="K35" s="194">
        <v>1</v>
      </c>
      <c r="L35" s="194">
        <v>3</v>
      </c>
    </row>
    <row r="36" spans="1:12" ht="15.75" customHeight="1" thickBot="1">
      <c r="A36" s="6"/>
      <c r="B36" s="191" t="s">
        <v>698</v>
      </c>
      <c r="C36" s="192" t="s">
        <v>742</v>
      </c>
      <c r="D36" s="193">
        <v>44425.78125</v>
      </c>
      <c r="E36" s="193">
        <v>44426.692361111112</v>
      </c>
      <c r="F36" s="194" t="s">
        <v>736</v>
      </c>
      <c r="G36" s="194" t="s">
        <v>851</v>
      </c>
      <c r="H36" s="194">
        <v>297</v>
      </c>
      <c r="I36" s="194">
        <v>191</v>
      </c>
      <c r="J36" s="194">
        <v>65</v>
      </c>
      <c r="K36" s="194">
        <v>5</v>
      </c>
      <c r="L36" s="194">
        <v>41</v>
      </c>
    </row>
    <row r="37" spans="1:12" ht="15.75" customHeight="1" thickBot="1">
      <c r="A37" s="6"/>
      <c r="B37" s="191" t="s">
        <v>698</v>
      </c>
      <c r="C37" s="192" t="s">
        <v>743</v>
      </c>
      <c r="D37" s="193">
        <v>44425.724999999999</v>
      </c>
      <c r="E37" s="193">
        <v>44427.449305555558</v>
      </c>
      <c r="F37" s="194" t="s">
        <v>700</v>
      </c>
      <c r="G37" s="194" t="s">
        <v>851</v>
      </c>
      <c r="H37" s="194">
        <v>1207</v>
      </c>
      <c r="I37" s="194">
        <v>1079</v>
      </c>
      <c r="J37" s="194">
        <v>124</v>
      </c>
      <c r="K37" s="194">
        <v>102</v>
      </c>
      <c r="L37" s="194">
        <v>4</v>
      </c>
    </row>
    <row r="38" spans="1:12" ht="15.75" customHeight="1" thickBot="1">
      <c r="A38" s="6"/>
      <c r="B38" s="191" t="s">
        <v>698</v>
      </c>
      <c r="C38" s="192" t="s">
        <v>744</v>
      </c>
      <c r="D38" s="193">
        <v>44425.732638888891</v>
      </c>
      <c r="E38" s="193">
        <v>44427.387499999997</v>
      </c>
      <c r="F38" s="194" t="s">
        <v>700</v>
      </c>
      <c r="G38" s="194" t="s">
        <v>710</v>
      </c>
      <c r="H38" s="194">
        <v>581</v>
      </c>
      <c r="I38" s="194">
        <v>560</v>
      </c>
      <c r="J38" s="194">
        <v>20</v>
      </c>
      <c r="K38" s="194">
        <v>46</v>
      </c>
      <c r="L38" s="194">
        <v>1</v>
      </c>
    </row>
    <row r="39" spans="1:12" ht="15.75" customHeight="1" thickBot="1">
      <c r="A39" s="6"/>
      <c r="B39" s="191" t="s">
        <v>698</v>
      </c>
      <c r="C39" s="192" t="s">
        <v>745</v>
      </c>
      <c r="D39" s="193">
        <v>44425.803472222222</v>
      </c>
      <c r="E39" s="193">
        <v>44426.818749999999</v>
      </c>
      <c r="F39" s="194" t="s">
        <v>746</v>
      </c>
      <c r="G39" s="194" t="s">
        <v>850</v>
      </c>
      <c r="H39" s="194">
        <v>5</v>
      </c>
      <c r="I39" s="194">
        <v>3</v>
      </c>
      <c r="J39" s="194">
        <v>1</v>
      </c>
      <c r="K39" s="194">
        <v>0</v>
      </c>
      <c r="L39" s="194">
        <v>1</v>
      </c>
    </row>
    <row r="40" spans="1:12" ht="15.75" customHeight="1" thickBot="1">
      <c r="A40" s="6"/>
      <c r="B40" s="191" t="s">
        <v>698</v>
      </c>
      <c r="C40" s="192" t="s">
        <v>747</v>
      </c>
      <c r="D40" s="193">
        <v>44425.804166666669</v>
      </c>
      <c r="E40" s="193">
        <v>44427.631944444445</v>
      </c>
      <c r="F40" s="194" t="s">
        <v>748</v>
      </c>
      <c r="G40" s="194" t="s">
        <v>710</v>
      </c>
      <c r="H40" s="194">
        <v>10</v>
      </c>
      <c r="I40" s="194">
        <v>7</v>
      </c>
      <c r="J40" s="194">
        <v>3</v>
      </c>
      <c r="K40" s="194">
        <v>0</v>
      </c>
      <c r="L40" s="194">
        <v>0</v>
      </c>
    </row>
    <row r="41" spans="1:12" ht="15.75" customHeight="1" thickBot="1">
      <c r="A41" s="6"/>
      <c r="B41" s="191" t="s">
        <v>698</v>
      </c>
      <c r="C41" s="192" t="s">
        <v>749</v>
      </c>
      <c r="D41" s="193">
        <v>44425.800694444442</v>
      </c>
      <c r="E41" s="193">
        <v>44427.646527777775</v>
      </c>
      <c r="F41" s="194" t="s">
        <v>748</v>
      </c>
      <c r="G41" s="194" t="s">
        <v>850</v>
      </c>
      <c r="H41" s="194">
        <v>1325</v>
      </c>
      <c r="I41" s="194">
        <v>1204</v>
      </c>
      <c r="J41" s="194">
        <v>91</v>
      </c>
      <c r="K41" s="194">
        <v>110</v>
      </c>
      <c r="L41" s="194">
        <v>30</v>
      </c>
    </row>
    <row r="42" spans="1:12" ht="15.75" customHeight="1" thickBot="1">
      <c r="A42" s="6"/>
      <c r="B42" s="191" t="s">
        <v>698</v>
      </c>
      <c r="C42" s="192" t="s">
        <v>750</v>
      </c>
      <c r="D42" s="193">
        <v>44425.816666666666</v>
      </c>
      <c r="E42" s="193">
        <v>44426.533333333333</v>
      </c>
      <c r="F42" s="194" t="s">
        <v>751</v>
      </c>
      <c r="G42" s="194" t="s">
        <v>37</v>
      </c>
      <c r="H42" s="194">
        <v>217</v>
      </c>
      <c r="I42" s="194">
        <v>200</v>
      </c>
      <c r="J42" s="194">
        <v>17</v>
      </c>
      <c r="K42" s="194">
        <v>14</v>
      </c>
      <c r="L42" s="194">
        <v>0</v>
      </c>
    </row>
    <row r="43" spans="1:12" ht="15.75" customHeight="1" thickBot="1">
      <c r="A43" s="6"/>
      <c r="B43" s="191" t="s">
        <v>698</v>
      </c>
      <c r="C43" s="192" t="s">
        <v>752</v>
      </c>
      <c r="D43" s="193">
        <v>44425.833333333336</v>
      </c>
      <c r="E43" s="193">
        <v>44426.534722222219</v>
      </c>
      <c r="F43" s="194" t="s">
        <v>751</v>
      </c>
      <c r="G43" s="194" t="s">
        <v>850</v>
      </c>
      <c r="H43" s="194">
        <v>66</v>
      </c>
      <c r="I43" s="194">
        <v>46</v>
      </c>
      <c r="J43" s="194">
        <v>13</v>
      </c>
      <c r="K43" s="194">
        <v>3</v>
      </c>
      <c r="L43" s="194">
        <v>7</v>
      </c>
    </row>
    <row r="44" spans="1:12" ht="15.75" customHeight="1" thickBot="1">
      <c r="A44" s="6"/>
      <c r="B44" s="191" t="s">
        <v>698</v>
      </c>
      <c r="C44" s="192" t="s">
        <v>753</v>
      </c>
      <c r="D44" s="193">
        <v>44425.743750000001</v>
      </c>
      <c r="E44" s="193">
        <v>44427.563194444447</v>
      </c>
      <c r="F44" s="194" t="s">
        <v>700</v>
      </c>
      <c r="G44" s="194" t="s">
        <v>851</v>
      </c>
      <c r="H44" s="194">
        <v>1459</v>
      </c>
      <c r="I44" s="194">
        <v>1408</v>
      </c>
      <c r="J44" s="194">
        <v>49</v>
      </c>
      <c r="K44" s="194">
        <v>147</v>
      </c>
      <c r="L44" s="194">
        <v>2</v>
      </c>
    </row>
    <row r="45" spans="1:12" ht="15.75" customHeight="1" thickBot="1">
      <c r="A45" s="6"/>
      <c r="B45" s="191" t="s">
        <v>698</v>
      </c>
      <c r="C45" s="192" t="s">
        <v>754</v>
      </c>
      <c r="D45" s="193">
        <v>44425.732638888891</v>
      </c>
      <c r="E45" s="193">
        <v>44427.671527777777</v>
      </c>
      <c r="F45" s="194" t="s">
        <v>700</v>
      </c>
      <c r="G45" s="194" t="s">
        <v>850</v>
      </c>
      <c r="H45" s="194">
        <v>1504</v>
      </c>
      <c r="I45" s="194">
        <v>1448</v>
      </c>
      <c r="J45" s="194">
        <v>55</v>
      </c>
      <c r="K45" s="194">
        <v>158</v>
      </c>
      <c r="L45" s="194">
        <v>1</v>
      </c>
    </row>
    <row r="46" spans="1:12" ht="15.75" customHeight="1" thickBot="1">
      <c r="A46" s="6"/>
      <c r="B46" s="191" t="s">
        <v>698</v>
      </c>
      <c r="C46" s="192" t="s">
        <v>755</v>
      </c>
      <c r="D46" s="193">
        <v>44425.727777777778</v>
      </c>
      <c r="E46" s="193">
        <v>44426.87222222222</v>
      </c>
      <c r="F46" s="194" t="s">
        <v>700</v>
      </c>
      <c r="G46" s="194" t="s">
        <v>850</v>
      </c>
      <c r="H46" s="194">
        <v>113</v>
      </c>
      <c r="I46" s="194">
        <v>108</v>
      </c>
      <c r="J46" s="194">
        <v>5</v>
      </c>
      <c r="K46" s="194">
        <v>4</v>
      </c>
      <c r="L46" s="194">
        <v>0</v>
      </c>
    </row>
    <row r="47" spans="1:12" ht="15.75" customHeight="1" thickBot="1">
      <c r="A47" s="6"/>
      <c r="B47" s="191" t="s">
        <v>698</v>
      </c>
      <c r="C47" s="192" t="s">
        <v>34</v>
      </c>
      <c r="D47" s="193">
        <v>44425.779166666667</v>
      </c>
      <c r="E47" s="193">
        <v>44427.419444444444</v>
      </c>
      <c r="F47" s="194" t="s">
        <v>700</v>
      </c>
      <c r="G47" s="194" t="s">
        <v>851</v>
      </c>
      <c r="H47" s="194">
        <v>501</v>
      </c>
      <c r="I47" s="194">
        <v>404</v>
      </c>
      <c r="J47" s="194">
        <v>94</v>
      </c>
      <c r="K47" s="194">
        <v>22</v>
      </c>
      <c r="L47" s="194">
        <v>3</v>
      </c>
    </row>
    <row r="48" spans="1:12" ht="15.75" customHeight="1" thickBot="1">
      <c r="A48" s="6"/>
      <c r="B48" s="191" t="s">
        <v>698</v>
      </c>
      <c r="C48" s="192" t="s">
        <v>756</v>
      </c>
      <c r="D48" s="193">
        <v>44425.793055555558</v>
      </c>
      <c r="E48" s="193">
        <v>44426.794444444444</v>
      </c>
      <c r="F48" s="194" t="s">
        <v>748</v>
      </c>
      <c r="G48" s="194" t="s">
        <v>850</v>
      </c>
      <c r="H48" s="194">
        <v>707</v>
      </c>
      <c r="I48" s="194">
        <v>671</v>
      </c>
      <c r="J48" s="194">
        <v>34</v>
      </c>
      <c r="K48" s="194">
        <v>57</v>
      </c>
      <c r="L48" s="194">
        <v>2</v>
      </c>
    </row>
    <row r="49" spans="1:12" ht="15.75" customHeight="1" thickBot="1">
      <c r="A49" s="6"/>
      <c r="B49" s="191" t="s">
        <v>698</v>
      </c>
      <c r="C49" s="192" t="s">
        <v>757</v>
      </c>
      <c r="D49" s="193">
        <v>44425.805555555555</v>
      </c>
      <c r="E49" s="193">
        <v>44426.539583333331</v>
      </c>
      <c r="F49" s="194" t="s">
        <v>736</v>
      </c>
      <c r="G49" s="194" t="s">
        <v>37</v>
      </c>
      <c r="H49" s="194">
        <v>20</v>
      </c>
      <c r="I49" s="194">
        <v>10</v>
      </c>
      <c r="J49" s="194">
        <v>6</v>
      </c>
      <c r="K49" s="194">
        <v>2</v>
      </c>
      <c r="L49" s="194">
        <v>4</v>
      </c>
    </row>
    <row r="50" spans="1:12" ht="15.75" customHeight="1" thickBot="1">
      <c r="A50" s="6"/>
      <c r="B50" s="191" t="s">
        <v>698</v>
      </c>
      <c r="C50" s="192" t="s">
        <v>758</v>
      </c>
      <c r="D50" s="193">
        <v>44425.793749999997</v>
      </c>
      <c r="E50" s="193">
        <v>44426.753472222219</v>
      </c>
      <c r="F50" s="194" t="s">
        <v>746</v>
      </c>
      <c r="G50" s="194" t="s">
        <v>850</v>
      </c>
      <c r="H50" s="194">
        <v>8</v>
      </c>
      <c r="I50" s="194">
        <v>3</v>
      </c>
      <c r="J50" s="194">
        <v>3</v>
      </c>
      <c r="K50" s="194">
        <v>0</v>
      </c>
      <c r="L50" s="194">
        <v>2</v>
      </c>
    </row>
    <row r="51" spans="1:12" ht="15.75" customHeight="1" thickBot="1">
      <c r="A51" s="6"/>
      <c r="B51" s="191" t="s">
        <v>698</v>
      </c>
      <c r="C51" s="192" t="s">
        <v>759</v>
      </c>
      <c r="D51" s="193">
        <v>44425.79583333333</v>
      </c>
      <c r="E51" s="193">
        <v>44426.696527777778</v>
      </c>
      <c r="F51" s="194" t="s">
        <v>760</v>
      </c>
      <c r="G51" s="194" t="s">
        <v>850</v>
      </c>
      <c r="H51" s="194">
        <v>31</v>
      </c>
      <c r="I51" s="194">
        <v>20</v>
      </c>
      <c r="J51" s="194">
        <v>7</v>
      </c>
      <c r="K51" s="194">
        <v>1</v>
      </c>
      <c r="L51" s="194">
        <v>4</v>
      </c>
    </row>
    <row r="52" spans="1:12" ht="15.75" customHeight="1" thickBot="1">
      <c r="A52" s="6"/>
      <c r="B52" s="191" t="s">
        <v>698</v>
      </c>
      <c r="C52" s="192" t="s">
        <v>761</v>
      </c>
      <c r="D52" s="193">
        <v>44425.770833333336</v>
      </c>
      <c r="E52" s="193">
        <v>44426.81527777778</v>
      </c>
      <c r="F52" s="194" t="s">
        <v>760</v>
      </c>
      <c r="G52" s="194" t="s">
        <v>850</v>
      </c>
      <c r="H52" s="194">
        <v>222</v>
      </c>
      <c r="I52" s="194">
        <v>144</v>
      </c>
      <c r="J52" s="194">
        <v>32</v>
      </c>
      <c r="K52" s="194">
        <v>5</v>
      </c>
      <c r="L52" s="194">
        <v>46</v>
      </c>
    </row>
    <row r="53" spans="1:12" ht="15.75" customHeight="1" thickBot="1">
      <c r="A53" s="6"/>
      <c r="B53" s="191" t="s">
        <v>698</v>
      </c>
      <c r="C53" s="192" t="s">
        <v>762</v>
      </c>
      <c r="D53" s="193">
        <v>44425.775694444441</v>
      </c>
      <c r="E53" s="193">
        <v>44426.749305555553</v>
      </c>
      <c r="F53" s="194" t="s">
        <v>704</v>
      </c>
      <c r="G53" s="194" t="s">
        <v>850</v>
      </c>
      <c r="H53" s="194">
        <v>44</v>
      </c>
      <c r="I53" s="194">
        <v>29</v>
      </c>
      <c r="J53" s="194">
        <v>9</v>
      </c>
      <c r="K53" s="194">
        <v>1</v>
      </c>
      <c r="L53" s="194">
        <v>6</v>
      </c>
    </row>
    <row r="54" spans="1:12" ht="15.75" customHeight="1" thickBot="1">
      <c r="A54" s="6"/>
      <c r="B54" s="191" t="s">
        <v>698</v>
      </c>
      <c r="C54" s="192" t="s">
        <v>763</v>
      </c>
      <c r="D54" s="193">
        <v>44425.740277777775</v>
      </c>
      <c r="E54" s="193">
        <v>44427.675000000003</v>
      </c>
      <c r="F54" s="194" t="s">
        <v>764</v>
      </c>
      <c r="G54" s="194" t="s">
        <v>850</v>
      </c>
      <c r="H54" s="194">
        <v>59</v>
      </c>
      <c r="I54" s="194">
        <v>46</v>
      </c>
      <c r="J54" s="194">
        <v>13</v>
      </c>
      <c r="K54" s="194">
        <v>1</v>
      </c>
      <c r="L54" s="194">
        <v>0</v>
      </c>
    </row>
    <row r="55" spans="1:12" ht="15.75" customHeight="1" thickBot="1">
      <c r="A55" s="6"/>
      <c r="B55" s="191" t="s">
        <v>698</v>
      </c>
      <c r="C55" s="192" t="s">
        <v>765</v>
      </c>
      <c r="D55" s="193">
        <v>44425.791666666664</v>
      </c>
      <c r="E55" s="193">
        <v>44427.509027777778</v>
      </c>
      <c r="F55" s="194" t="s">
        <v>766</v>
      </c>
      <c r="G55" s="194" t="s">
        <v>851</v>
      </c>
      <c r="H55" s="194">
        <v>1216</v>
      </c>
      <c r="I55" s="194">
        <v>1086</v>
      </c>
      <c r="J55" s="194">
        <v>120</v>
      </c>
      <c r="K55" s="194">
        <v>62</v>
      </c>
      <c r="L55" s="194">
        <v>10</v>
      </c>
    </row>
    <row r="56" spans="1:12" ht="15.75" customHeight="1" thickBot="1">
      <c r="A56" s="6"/>
      <c r="B56" s="191" t="s">
        <v>698</v>
      </c>
      <c r="C56" s="192" t="s">
        <v>767</v>
      </c>
      <c r="D56" s="193">
        <v>44425.78125</v>
      </c>
      <c r="E56" s="193">
        <v>44426.688194444447</v>
      </c>
      <c r="F56" s="194" t="s">
        <v>748</v>
      </c>
      <c r="G56" s="194" t="s">
        <v>850</v>
      </c>
      <c r="H56" s="194">
        <v>691</v>
      </c>
      <c r="I56" s="194">
        <v>674</v>
      </c>
      <c r="J56" s="194">
        <v>15</v>
      </c>
      <c r="K56" s="194">
        <v>67</v>
      </c>
      <c r="L56" s="194">
        <v>2</v>
      </c>
    </row>
    <row r="57" spans="1:12" ht="15.75" customHeight="1" thickBot="1">
      <c r="A57" s="6"/>
      <c r="B57" s="191" t="s">
        <v>698</v>
      </c>
      <c r="C57" s="192" t="s">
        <v>768</v>
      </c>
      <c r="D57" s="193">
        <v>44425.772222222222</v>
      </c>
      <c r="E57" s="193">
        <v>44426.81527777778</v>
      </c>
      <c r="F57" s="194" t="s">
        <v>769</v>
      </c>
      <c r="G57" s="194" t="s">
        <v>851</v>
      </c>
      <c r="H57" s="194">
        <v>932</v>
      </c>
      <c r="I57" s="194">
        <v>718</v>
      </c>
      <c r="J57" s="194">
        <v>165</v>
      </c>
      <c r="K57" s="194">
        <v>54</v>
      </c>
      <c r="L57" s="194">
        <v>49</v>
      </c>
    </row>
    <row r="58" spans="1:12" ht="15.75" customHeight="1" thickBot="1">
      <c r="A58" s="6"/>
      <c r="B58" s="191" t="s">
        <v>698</v>
      </c>
      <c r="C58" s="192" t="s">
        <v>770</v>
      </c>
      <c r="D58" s="193">
        <v>44425.776388888888</v>
      </c>
      <c r="E58" s="193">
        <v>44426.574305555558</v>
      </c>
      <c r="F58" s="194" t="s">
        <v>717</v>
      </c>
      <c r="G58" s="194" t="s">
        <v>850</v>
      </c>
      <c r="H58" s="194">
        <v>28</v>
      </c>
      <c r="I58" s="194">
        <v>19</v>
      </c>
      <c r="J58" s="194">
        <v>6</v>
      </c>
      <c r="K58" s="194">
        <v>4</v>
      </c>
      <c r="L58" s="194">
        <v>3</v>
      </c>
    </row>
    <row r="59" spans="1:12" ht="15.75" customHeight="1" thickBot="1">
      <c r="A59" s="6"/>
      <c r="B59" s="191" t="s">
        <v>698</v>
      </c>
      <c r="C59" s="192" t="s">
        <v>771</v>
      </c>
      <c r="D59" s="193">
        <v>44425.774305555555</v>
      </c>
      <c r="E59" s="193">
        <v>44426.834027777775</v>
      </c>
      <c r="F59" s="194" t="s">
        <v>700</v>
      </c>
      <c r="G59" s="194" t="s">
        <v>37</v>
      </c>
      <c r="H59" s="194">
        <v>242</v>
      </c>
      <c r="I59" s="194">
        <v>238</v>
      </c>
      <c r="J59" s="194">
        <v>4</v>
      </c>
      <c r="K59" s="194">
        <v>22</v>
      </c>
      <c r="L59" s="194">
        <v>0</v>
      </c>
    </row>
    <row r="60" spans="1:12" ht="15.75" customHeight="1" thickBot="1">
      <c r="A60" s="6"/>
      <c r="B60" s="191" t="s">
        <v>698</v>
      </c>
      <c r="C60" s="192" t="s">
        <v>772</v>
      </c>
      <c r="D60" s="193">
        <v>44425.780555555553</v>
      </c>
      <c r="E60" s="193">
        <v>44427.636111111111</v>
      </c>
      <c r="F60" s="194" t="s">
        <v>700</v>
      </c>
      <c r="G60" s="194" t="s">
        <v>850</v>
      </c>
      <c r="H60" s="194">
        <v>1130</v>
      </c>
      <c r="I60" s="194">
        <v>1051</v>
      </c>
      <c r="J60" s="194">
        <v>71</v>
      </c>
      <c r="K60" s="194">
        <v>87</v>
      </c>
      <c r="L60" s="194">
        <v>8</v>
      </c>
    </row>
    <row r="61" spans="1:12" ht="15.75" customHeight="1" thickBot="1">
      <c r="A61" s="6"/>
      <c r="B61" s="191" t="s">
        <v>698</v>
      </c>
      <c r="C61" s="192" t="s">
        <v>773</v>
      </c>
      <c r="D61" s="193">
        <v>44425.775694444441</v>
      </c>
      <c r="E61" s="193">
        <v>44426.862500000003</v>
      </c>
      <c r="F61" s="194" t="s">
        <v>700</v>
      </c>
      <c r="G61" s="194" t="s">
        <v>850</v>
      </c>
      <c r="H61" s="194">
        <v>325</v>
      </c>
      <c r="I61" s="194">
        <v>314</v>
      </c>
      <c r="J61" s="194">
        <v>11</v>
      </c>
      <c r="K61" s="194">
        <v>25</v>
      </c>
      <c r="L61" s="194">
        <v>0</v>
      </c>
    </row>
    <row r="62" spans="1:12" ht="15.75" customHeight="1" thickBot="1">
      <c r="A62" s="6"/>
      <c r="B62" s="191" t="s">
        <v>698</v>
      </c>
      <c r="C62" s="192" t="s">
        <v>774</v>
      </c>
      <c r="D62" s="193">
        <v>44425.769444444442</v>
      </c>
      <c r="E62" s="193">
        <v>44426.747916666667</v>
      </c>
      <c r="F62" s="194" t="s">
        <v>709</v>
      </c>
      <c r="G62" s="194" t="s">
        <v>29</v>
      </c>
      <c r="H62" s="194">
        <v>2290</v>
      </c>
      <c r="I62" s="194">
        <v>2215</v>
      </c>
      <c r="J62" s="194">
        <v>70</v>
      </c>
      <c r="K62" s="194">
        <v>288</v>
      </c>
      <c r="L62" s="194">
        <v>5</v>
      </c>
    </row>
    <row r="63" spans="1:12" ht="15.75" customHeight="1" thickBot="1">
      <c r="A63" s="6"/>
      <c r="B63" s="191" t="s">
        <v>698</v>
      </c>
      <c r="C63" s="192" t="s">
        <v>775</v>
      </c>
      <c r="D63" s="193">
        <v>44425.792361111111</v>
      </c>
      <c r="E63" s="193">
        <v>44426.761805555558</v>
      </c>
      <c r="F63" s="194" t="s">
        <v>709</v>
      </c>
      <c r="G63" s="194" t="s">
        <v>851</v>
      </c>
      <c r="H63" s="194">
        <v>1185</v>
      </c>
      <c r="I63" s="194">
        <v>1134</v>
      </c>
      <c r="J63" s="194">
        <v>49</v>
      </c>
      <c r="K63" s="194">
        <v>118</v>
      </c>
      <c r="L63" s="194">
        <v>2</v>
      </c>
    </row>
    <row r="64" spans="1:12" ht="15.75" customHeight="1" thickBot="1">
      <c r="A64" s="6"/>
      <c r="B64" s="191" t="s">
        <v>698</v>
      </c>
      <c r="C64" s="192" t="s">
        <v>776</v>
      </c>
      <c r="D64" s="193">
        <v>44425.734722222223</v>
      </c>
      <c r="E64" s="193">
        <v>44426.818749999999</v>
      </c>
      <c r="F64" s="194" t="s">
        <v>728</v>
      </c>
      <c r="G64" s="194" t="s">
        <v>850</v>
      </c>
      <c r="H64" s="194">
        <v>791</v>
      </c>
      <c r="I64" s="194">
        <v>777</v>
      </c>
      <c r="J64" s="194">
        <v>14</v>
      </c>
      <c r="K64" s="194">
        <v>93</v>
      </c>
      <c r="L64" s="194">
        <v>0</v>
      </c>
    </row>
    <row r="65" spans="1:12" ht="15.75" customHeight="1" thickBot="1">
      <c r="A65" s="6"/>
      <c r="B65" s="191" t="s">
        <v>698</v>
      </c>
      <c r="C65" s="192" t="s">
        <v>777</v>
      </c>
      <c r="D65" s="193">
        <v>44425.822916666664</v>
      </c>
      <c r="E65" s="193">
        <v>44427.49722222222</v>
      </c>
      <c r="F65" s="194" t="s">
        <v>728</v>
      </c>
      <c r="G65" s="194" t="s">
        <v>37</v>
      </c>
      <c r="H65" s="194">
        <v>19</v>
      </c>
      <c r="I65" s="194">
        <v>11</v>
      </c>
      <c r="J65" s="194">
        <v>5</v>
      </c>
      <c r="K65" s="194">
        <v>0</v>
      </c>
      <c r="L65" s="194">
        <v>3</v>
      </c>
    </row>
    <row r="66" spans="1:12" ht="15.75" customHeight="1" thickBot="1">
      <c r="A66" s="6"/>
      <c r="B66" s="191" t="s">
        <v>698</v>
      </c>
      <c r="C66" s="192" t="s">
        <v>778</v>
      </c>
      <c r="D66" s="193">
        <v>44425.802083333336</v>
      </c>
      <c r="E66" s="193">
        <v>44426.682638888888</v>
      </c>
      <c r="F66" s="194" t="s">
        <v>709</v>
      </c>
      <c r="G66" s="194" t="s">
        <v>851</v>
      </c>
      <c r="H66" s="194">
        <v>1301</v>
      </c>
      <c r="I66" s="194">
        <v>1210</v>
      </c>
      <c r="J66" s="194">
        <v>91</v>
      </c>
      <c r="K66" s="194">
        <v>130</v>
      </c>
      <c r="L66" s="194">
        <v>0</v>
      </c>
    </row>
    <row r="67" spans="1:12" ht="15.75" customHeight="1" thickBot="1">
      <c r="A67" s="6"/>
      <c r="B67" s="191" t="s">
        <v>698</v>
      </c>
      <c r="C67" s="192" t="s">
        <v>779</v>
      </c>
      <c r="D67" s="193">
        <v>44425.769444444442</v>
      </c>
      <c r="E67" s="193">
        <v>44426.614583333336</v>
      </c>
      <c r="F67" s="194" t="s">
        <v>709</v>
      </c>
      <c r="G67" s="194" t="s">
        <v>852</v>
      </c>
      <c r="H67" s="194">
        <v>881</v>
      </c>
      <c r="I67" s="194">
        <v>802</v>
      </c>
      <c r="J67" s="194">
        <v>79</v>
      </c>
      <c r="K67" s="194">
        <v>81</v>
      </c>
      <c r="L67" s="194">
        <v>0</v>
      </c>
    </row>
    <row r="68" spans="1:12" ht="15.75" customHeight="1" thickBot="1">
      <c r="A68" s="6"/>
      <c r="B68" s="191" t="s">
        <v>698</v>
      </c>
      <c r="C68" s="192" t="s">
        <v>780</v>
      </c>
      <c r="D68" s="193">
        <v>44425.788888888892</v>
      </c>
      <c r="E68" s="193">
        <v>44426.561111111114</v>
      </c>
      <c r="F68" s="194" t="s">
        <v>709</v>
      </c>
      <c r="G68" s="194" t="s">
        <v>29</v>
      </c>
      <c r="H68" s="194">
        <v>107</v>
      </c>
      <c r="I68" s="194">
        <v>91</v>
      </c>
      <c r="J68" s="194">
        <v>16</v>
      </c>
      <c r="K68" s="194">
        <v>9</v>
      </c>
      <c r="L68" s="194">
        <v>0</v>
      </c>
    </row>
    <row r="69" spans="1:12" ht="15.75" customHeight="1" thickBot="1">
      <c r="A69" s="6"/>
      <c r="B69" s="191" t="s">
        <v>698</v>
      </c>
      <c r="C69" s="192" t="s">
        <v>781</v>
      </c>
      <c r="D69" s="193">
        <v>44425.811111111114</v>
      </c>
      <c r="E69" s="193">
        <v>44426.477083333331</v>
      </c>
      <c r="F69" s="194" t="s">
        <v>782</v>
      </c>
      <c r="G69" s="194" t="s">
        <v>850</v>
      </c>
      <c r="H69" s="194">
        <v>146</v>
      </c>
      <c r="I69" s="194">
        <v>108</v>
      </c>
      <c r="J69" s="194">
        <v>23</v>
      </c>
      <c r="K69" s="194">
        <v>4</v>
      </c>
      <c r="L69" s="194">
        <v>15</v>
      </c>
    </row>
    <row r="70" spans="1:12" ht="15.75" customHeight="1" thickBot="1">
      <c r="A70" s="6"/>
      <c r="B70" s="191" t="s">
        <v>698</v>
      </c>
      <c r="C70" s="192" t="s">
        <v>783</v>
      </c>
      <c r="D70" s="193">
        <v>44425.747916666667</v>
      </c>
      <c r="E70" s="193">
        <v>44426.905555555553</v>
      </c>
      <c r="F70" s="194" t="s">
        <v>700</v>
      </c>
      <c r="G70" s="194" t="s">
        <v>37</v>
      </c>
      <c r="H70" s="194">
        <v>2</v>
      </c>
      <c r="I70" s="194">
        <v>1</v>
      </c>
      <c r="J70" s="194">
        <v>1</v>
      </c>
      <c r="K70" s="194">
        <v>0</v>
      </c>
      <c r="L70" s="194">
        <v>0</v>
      </c>
    </row>
    <row r="71" spans="1:12" ht="15.75" customHeight="1" thickBot="1">
      <c r="A71" s="6"/>
      <c r="B71" s="191" t="s">
        <v>698</v>
      </c>
      <c r="C71" s="192" t="s">
        <v>784</v>
      </c>
      <c r="D71" s="193">
        <v>44425.770833333336</v>
      </c>
      <c r="E71" s="193">
        <v>44426.581944444442</v>
      </c>
      <c r="F71" s="194" t="s">
        <v>717</v>
      </c>
      <c r="G71" s="194" t="s">
        <v>850</v>
      </c>
      <c r="H71" s="194">
        <v>257</v>
      </c>
      <c r="I71" s="194">
        <v>189</v>
      </c>
      <c r="J71" s="194">
        <v>49</v>
      </c>
      <c r="K71" s="194">
        <v>16</v>
      </c>
      <c r="L71" s="194">
        <v>19</v>
      </c>
    </row>
    <row r="72" spans="1:12" ht="15.75" customHeight="1" thickBot="1">
      <c r="A72" s="6"/>
      <c r="B72" s="191" t="s">
        <v>698</v>
      </c>
      <c r="C72" s="192" t="s">
        <v>785</v>
      </c>
      <c r="D72" s="193">
        <v>44425.771527777775</v>
      </c>
      <c r="E72" s="193">
        <v>44426.625694444447</v>
      </c>
      <c r="F72" s="194" t="s">
        <v>717</v>
      </c>
      <c r="G72" s="194" t="s">
        <v>850</v>
      </c>
      <c r="H72" s="194">
        <v>117</v>
      </c>
      <c r="I72" s="194">
        <v>71</v>
      </c>
      <c r="J72" s="194">
        <v>27</v>
      </c>
      <c r="K72" s="194">
        <v>5</v>
      </c>
      <c r="L72" s="194">
        <v>19</v>
      </c>
    </row>
    <row r="73" spans="1:12" ht="15.75" customHeight="1" thickBot="1">
      <c r="A73" s="6"/>
      <c r="B73" s="191" t="s">
        <v>698</v>
      </c>
      <c r="C73" s="192" t="s">
        <v>786</v>
      </c>
      <c r="D73" s="193">
        <v>44425.76458333333</v>
      </c>
      <c r="E73" s="193">
        <v>44426.769444444442</v>
      </c>
      <c r="F73" s="194" t="s">
        <v>717</v>
      </c>
      <c r="G73" s="194" t="s">
        <v>852</v>
      </c>
      <c r="H73" s="194">
        <v>66</v>
      </c>
      <c r="I73" s="194">
        <v>51</v>
      </c>
      <c r="J73" s="194">
        <v>14</v>
      </c>
      <c r="K73" s="194">
        <v>1</v>
      </c>
      <c r="L73" s="194">
        <v>1</v>
      </c>
    </row>
    <row r="74" spans="1:12" ht="15.75" customHeight="1" thickBot="1">
      <c r="A74" s="6"/>
      <c r="B74" s="191" t="s">
        <v>698</v>
      </c>
      <c r="C74" s="192" t="s">
        <v>787</v>
      </c>
      <c r="D74" s="193">
        <v>44425.781944444447</v>
      </c>
      <c r="E74" s="193">
        <v>44426.809027777781</v>
      </c>
      <c r="F74" s="194" t="s">
        <v>717</v>
      </c>
      <c r="G74" s="194" t="s">
        <v>710</v>
      </c>
      <c r="H74" s="194">
        <v>216</v>
      </c>
      <c r="I74" s="194">
        <v>145</v>
      </c>
      <c r="J74" s="194">
        <v>38</v>
      </c>
      <c r="K74" s="194">
        <v>4</v>
      </c>
      <c r="L74" s="194">
        <v>33</v>
      </c>
    </row>
    <row r="75" spans="1:12" ht="15.75" customHeight="1" thickBot="1">
      <c r="A75" s="6"/>
      <c r="B75" s="191" t="s">
        <v>698</v>
      </c>
      <c r="C75" s="192" t="s">
        <v>788</v>
      </c>
      <c r="D75" s="193">
        <v>44425.868750000001</v>
      </c>
      <c r="E75" s="193">
        <v>44426.728472222225</v>
      </c>
      <c r="F75" s="194" t="s">
        <v>789</v>
      </c>
      <c r="G75" s="194" t="s">
        <v>850</v>
      </c>
      <c r="H75" s="194">
        <v>159</v>
      </c>
      <c r="I75" s="194">
        <v>114</v>
      </c>
      <c r="J75" s="194">
        <v>35</v>
      </c>
      <c r="K75" s="194">
        <v>7</v>
      </c>
      <c r="L75" s="194">
        <v>10</v>
      </c>
    </row>
    <row r="76" spans="1:12" ht="15.75" customHeight="1" thickBot="1">
      <c r="A76" s="6"/>
      <c r="B76" s="191" t="s">
        <v>698</v>
      </c>
      <c r="C76" s="192" t="s">
        <v>790</v>
      </c>
      <c r="D76" s="193">
        <v>44425.770138888889</v>
      </c>
      <c r="E76" s="193">
        <v>44426.642361111109</v>
      </c>
      <c r="F76" s="194" t="s">
        <v>789</v>
      </c>
      <c r="G76" s="194" t="s">
        <v>850</v>
      </c>
      <c r="H76" s="194">
        <v>41</v>
      </c>
      <c r="I76" s="194">
        <v>35</v>
      </c>
      <c r="J76" s="194">
        <v>2</v>
      </c>
      <c r="K76" s="194">
        <v>1</v>
      </c>
      <c r="L76" s="194">
        <v>4</v>
      </c>
    </row>
    <row r="77" spans="1:12" ht="15.75" customHeight="1" thickBot="1">
      <c r="A77" s="6"/>
      <c r="B77" s="191" t="s">
        <v>698</v>
      </c>
      <c r="C77" s="192" t="s">
        <v>791</v>
      </c>
      <c r="D77" s="193">
        <v>44425.772222222222</v>
      </c>
      <c r="E77" s="193">
        <v>44426.695833333331</v>
      </c>
      <c r="F77" s="194" t="s">
        <v>760</v>
      </c>
      <c r="G77" s="194" t="s">
        <v>850</v>
      </c>
      <c r="H77" s="194">
        <v>9</v>
      </c>
      <c r="I77" s="194">
        <v>3</v>
      </c>
      <c r="J77" s="194">
        <v>5</v>
      </c>
      <c r="K77" s="194">
        <v>0</v>
      </c>
      <c r="L77" s="194">
        <v>1</v>
      </c>
    </row>
    <row r="78" spans="1:12" ht="15.75" customHeight="1" thickBot="1">
      <c r="A78" s="6"/>
      <c r="B78" s="191" t="s">
        <v>698</v>
      </c>
      <c r="C78" s="192" t="s">
        <v>792</v>
      </c>
      <c r="D78" s="193">
        <v>44425.746527777781</v>
      </c>
      <c r="E78" s="193">
        <v>44427.545138888891</v>
      </c>
      <c r="F78" s="194" t="s">
        <v>724</v>
      </c>
      <c r="G78" s="194" t="s">
        <v>850</v>
      </c>
      <c r="H78" s="194">
        <v>685</v>
      </c>
      <c r="I78" s="194">
        <v>648</v>
      </c>
      <c r="J78" s="194">
        <v>27</v>
      </c>
      <c r="K78" s="194">
        <v>73</v>
      </c>
      <c r="L78" s="194">
        <v>10</v>
      </c>
    </row>
    <row r="79" spans="1:12" ht="15.75" customHeight="1" thickBot="1">
      <c r="A79" s="6"/>
      <c r="B79" s="191" t="s">
        <v>698</v>
      </c>
      <c r="C79" s="192" t="s">
        <v>793</v>
      </c>
      <c r="D79" s="193">
        <v>44425.736111111109</v>
      </c>
      <c r="E79" s="193">
        <v>44427.704861111109</v>
      </c>
      <c r="F79" s="194" t="s">
        <v>724</v>
      </c>
      <c r="G79" s="194" t="s">
        <v>850</v>
      </c>
      <c r="H79" s="194">
        <v>214</v>
      </c>
      <c r="I79" s="194">
        <v>199</v>
      </c>
      <c r="J79" s="194">
        <v>14</v>
      </c>
      <c r="K79" s="194">
        <v>23</v>
      </c>
      <c r="L79" s="194">
        <v>1</v>
      </c>
    </row>
    <row r="80" spans="1:12" ht="15.75" customHeight="1" thickBot="1">
      <c r="A80" s="6"/>
      <c r="B80" s="191" t="s">
        <v>698</v>
      </c>
      <c r="C80" s="192" t="s">
        <v>794</v>
      </c>
      <c r="D80" s="193">
        <v>44425.738194444442</v>
      </c>
      <c r="E80" s="193">
        <v>44427.541666666664</v>
      </c>
      <c r="F80" s="194" t="s">
        <v>795</v>
      </c>
      <c r="G80" s="194" t="s">
        <v>850</v>
      </c>
      <c r="H80" s="194">
        <v>865</v>
      </c>
      <c r="I80" s="194">
        <v>753</v>
      </c>
      <c r="J80" s="194">
        <v>85</v>
      </c>
      <c r="K80" s="194">
        <v>76</v>
      </c>
      <c r="L80" s="194">
        <v>27</v>
      </c>
    </row>
    <row r="81" spans="1:12" ht="15.75" customHeight="1" thickBot="1">
      <c r="A81" s="6"/>
      <c r="B81" s="191" t="s">
        <v>698</v>
      </c>
      <c r="C81" s="192" t="s">
        <v>796</v>
      </c>
      <c r="D81" s="193">
        <v>44425.728472222225</v>
      </c>
      <c r="E81" s="193">
        <v>44427.493055555555</v>
      </c>
      <c r="F81" s="194" t="s">
        <v>724</v>
      </c>
      <c r="G81" s="194" t="s">
        <v>850</v>
      </c>
      <c r="H81" s="194">
        <v>981</v>
      </c>
      <c r="I81" s="194">
        <v>918</v>
      </c>
      <c r="J81" s="194">
        <v>49</v>
      </c>
      <c r="K81" s="194">
        <v>119</v>
      </c>
      <c r="L81" s="194">
        <v>14</v>
      </c>
    </row>
    <row r="82" spans="1:12" ht="15.75" customHeight="1" thickBot="1">
      <c r="A82" s="6"/>
      <c r="B82" s="191" t="s">
        <v>698</v>
      </c>
      <c r="C82" s="192" t="s">
        <v>797</v>
      </c>
      <c r="D82" s="193">
        <v>44425.786111111112</v>
      </c>
      <c r="E82" s="193">
        <v>44427.631944444445</v>
      </c>
      <c r="F82" s="194" t="s">
        <v>748</v>
      </c>
      <c r="G82" s="194" t="s">
        <v>851</v>
      </c>
      <c r="H82" s="194">
        <v>560</v>
      </c>
      <c r="I82" s="194">
        <v>513</v>
      </c>
      <c r="J82" s="194">
        <v>32</v>
      </c>
      <c r="K82" s="194">
        <v>54</v>
      </c>
      <c r="L82" s="194">
        <v>15</v>
      </c>
    </row>
    <row r="83" spans="1:12" ht="15.75" customHeight="1" thickBot="1">
      <c r="A83" s="6"/>
      <c r="B83" s="191" t="s">
        <v>698</v>
      </c>
      <c r="C83" s="192" t="s">
        <v>798</v>
      </c>
      <c r="D83" s="193">
        <v>44425.78125</v>
      </c>
      <c r="E83" s="193">
        <v>44426.697222222225</v>
      </c>
      <c r="F83" s="194" t="s">
        <v>748</v>
      </c>
      <c r="G83" s="194" t="s">
        <v>850</v>
      </c>
      <c r="H83" s="194">
        <v>59</v>
      </c>
      <c r="I83" s="194">
        <v>41</v>
      </c>
      <c r="J83" s="194">
        <v>13</v>
      </c>
      <c r="K83" s="194">
        <v>4</v>
      </c>
      <c r="L83" s="194">
        <v>5</v>
      </c>
    </row>
    <row r="84" spans="1:12" ht="15.75" customHeight="1" thickBot="1">
      <c r="A84" s="6"/>
      <c r="B84" s="191" t="s">
        <v>698</v>
      </c>
      <c r="C84" s="192" t="s">
        <v>799</v>
      </c>
      <c r="D84" s="193">
        <v>44425.806250000001</v>
      </c>
      <c r="E84" s="193">
        <v>44426.667361111111</v>
      </c>
      <c r="F84" s="194" t="s">
        <v>736</v>
      </c>
      <c r="G84" s="194" t="s">
        <v>29</v>
      </c>
      <c r="H84" s="194">
        <v>21</v>
      </c>
      <c r="I84" s="194">
        <v>14</v>
      </c>
      <c r="J84" s="194">
        <v>7</v>
      </c>
      <c r="K84" s="194">
        <v>2</v>
      </c>
      <c r="L84" s="194">
        <v>0</v>
      </c>
    </row>
    <row r="85" spans="1:12" ht="15.75" customHeight="1" thickBot="1">
      <c r="A85" s="6"/>
      <c r="B85" s="191" t="s">
        <v>698</v>
      </c>
      <c r="C85" s="192" t="s">
        <v>800</v>
      </c>
      <c r="D85" s="193">
        <v>44425.788194444445</v>
      </c>
      <c r="E85" s="193">
        <v>44427.104861111111</v>
      </c>
      <c r="F85" s="194" t="s">
        <v>736</v>
      </c>
      <c r="G85" s="194" t="s">
        <v>29</v>
      </c>
      <c r="H85" s="194">
        <v>281</v>
      </c>
      <c r="I85" s="194">
        <v>234</v>
      </c>
      <c r="J85" s="194">
        <v>40</v>
      </c>
      <c r="K85" s="194">
        <v>12</v>
      </c>
      <c r="L85" s="194">
        <v>7</v>
      </c>
    </row>
    <row r="86" spans="1:12" ht="15.75" customHeight="1" thickBot="1">
      <c r="A86" s="6"/>
      <c r="B86" s="191" t="s">
        <v>698</v>
      </c>
      <c r="C86" s="192" t="s">
        <v>801</v>
      </c>
      <c r="D86" s="193">
        <v>44425.776388888888</v>
      </c>
      <c r="E86" s="193">
        <v>44426.617361111108</v>
      </c>
      <c r="F86" s="194" t="s">
        <v>717</v>
      </c>
      <c r="G86" s="194" t="s">
        <v>851</v>
      </c>
      <c r="H86" s="194">
        <v>182</v>
      </c>
      <c r="I86" s="194">
        <v>112</v>
      </c>
      <c r="J86" s="194">
        <v>38</v>
      </c>
      <c r="K86" s="194">
        <v>2</v>
      </c>
      <c r="L86" s="194">
        <v>32</v>
      </c>
    </row>
    <row r="87" spans="1:12" ht="15.75" customHeight="1" thickBot="1">
      <c r="A87" s="6"/>
      <c r="B87" s="191" t="s">
        <v>698</v>
      </c>
      <c r="C87" s="192" t="s">
        <v>802</v>
      </c>
      <c r="D87" s="193">
        <v>44425.820138888892</v>
      </c>
      <c r="E87" s="193">
        <v>44426.689583333333</v>
      </c>
      <c r="F87" s="194" t="s">
        <v>736</v>
      </c>
      <c r="G87" s="194" t="s">
        <v>29</v>
      </c>
      <c r="H87" s="194">
        <v>3</v>
      </c>
      <c r="I87" s="194">
        <v>0</v>
      </c>
      <c r="J87" s="194">
        <v>3</v>
      </c>
      <c r="K87" s="194">
        <v>0</v>
      </c>
      <c r="L87" s="194">
        <v>0</v>
      </c>
    </row>
    <row r="88" spans="1:12" ht="15.75" customHeight="1" thickBot="1">
      <c r="A88" s="6"/>
      <c r="B88" s="191" t="s">
        <v>698</v>
      </c>
      <c r="C88" s="192" t="s">
        <v>803</v>
      </c>
      <c r="D88" s="193">
        <v>44425.765277777777</v>
      </c>
      <c r="E88" s="193">
        <v>44426.996527777781</v>
      </c>
      <c r="F88" s="194" t="s">
        <v>717</v>
      </c>
      <c r="G88" s="194" t="s">
        <v>851</v>
      </c>
      <c r="H88" s="194">
        <v>1815</v>
      </c>
      <c r="I88" s="194">
        <v>1516</v>
      </c>
      <c r="J88" s="194">
        <v>174</v>
      </c>
      <c r="K88" s="194">
        <v>93</v>
      </c>
      <c r="L88" s="194">
        <v>125</v>
      </c>
    </row>
    <row r="89" spans="1:12" ht="15.75" customHeight="1" thickBot="1">
      <c r="A89" s="6"/>
      <c r="B89" s="191" t="s">
        <v>698</v>
      </c>
      <c r="C89" s="192" t="s">
        <v>804</v>
      </c>
      <c r="D89" s="193">
        <v>44425.804861111108</v>
      </c>
      <c r="E89" s="193">
        <v>44426.529861111114</v>
      </c>
      <c r="F89" s="194" t="s">
        <v>736</v>
      </c>
      <c r="G89" s="194" t="s">
        <v>29</v>
      </c>
      <c r="H89" s="194">
        <v>37</v>
      </c>
      <c r="I89" s="194">
        <v>30</v>
      </c>
      <c r="J89" s="194">
        <v>3</v>
      </c>
      <c r="K89" s="194">
        <v>3</v>
      </c>
      <c r="L89" s="194">
        <v>4</v>
      </c>
    </row>
    <row r="90" spans="1:12" ht="15.75" customHeight="1" thickBot="1">
      <c r="A90" s="6"/>
      <c r="B90" s="191" t="s">
        <v>698</v>
      </c>
      <c r="C90" s="192" t="s">
        <v>805</v>
      </c>
      <c r="D90" s="193">
        <v>44425.810416666667</v>
      </c>
      <c r="E90" s="193">
        <v>44426.557638888888</v>
      </c>
      <c r="F90" s="194" t="s">
        <v>736</v>
      </c>
      <c r="G90" s="194" t="s">
        <v>850</v>
      </c>
      <c r="H90" s="194">
        <v>184</v>
      </c>
      <c r="I90" s="194">
        <v>162</v>
      </c>
      <c r="J90" s="194">
        <v>20</v>
      </c>
      <c r="K90" s="194">
        <v>6</v>
      </c>
      <c r="L90" s="194">
        <v>2</v>
      </c>
    </row>
    <row r="91" spans="1:12" ht="15.75" customHeight="1" thickBot="1">
      <c r="A91" s="6"/>
      <c r="B91" s="191" t="s">
        <v>698</v>
      </c>
      <c r="C91" s="192" t="s">
        <v>806</v>
      </c>
      <c r="D91" s="193">
        <v>44425.788888888892</v>
      </c>
      <c r="E91" s="193">
        <v>44427.499305555553</v>
      </c>
      <c r="F91" s="194" t="s">
        <v>700</v>
      </c>
      <c r="G91" s="194" t="s">
        <v>850</v>
      </c>
      <c r="H91" s="194">
        <v>706</v>
      </c>
      <c r="I91" s="194">
        <v>601</v>
      </c>
      <c r="J91" s="194">
        <v>99</v>
      </c>
      <c r="K91" s="194">
        <v>57</v>
      </c>
      <c r="L91" s="194">
        <v>6</v>
      </c>
    </row>
    <row r="92" spans="1:12" ht="15.75" customHeight="1" thickBot="1">
      <c r="A92" s="6"/>
      <c r="B92" s="191" t="s">
        <v>698</v>
      </c>
      <c r="C92" s="192" t="s">
        <v>38</v>
      </c>
      <c r="D92" s="193">
        <v>44425.768750000003</v>
      </c>
      <c r="E92" s="193">
        <v>44427.717361111114</v>
      </c>
      <c r="F92" s="194" t="s">
        <v>700</v>
      </c>
      <c r="G92" s="194" t="s">
        <v>850</v>
      </c>
      <c r="H92" s="194">
        <v>1384</v>
      </c>
      <c r="I92" s="194">
        <v>1338</v>
      </c>
      <c r="J92" s="194">
        <v>46</v>
      </c>
      <c r="K92" s="194">
        <v>117</v>
      </c>
      <c r="L92" s="194">
        <v>0</v>
      </c>
    </row>
    <row r="93" spans="1:12" ht="15.75" customHeight="1" thickBot="1">
      <c r="A93" s="6"/>
      <c r="B93" s="191" t="s">
        <v>698</v>
      </c>
      <c r="C93" s="192" t="s">
        <v>807</v>
      </c>
      <c r="D93" s="193">
        <v>44425.765277777777</v>
      </c>
      <c r="E93" s="193">
        <v>44427.336805555555</v>
      </c>
      <c r="F93" s="194" t="s">
        <v>724</v>
      </c>
      <c r="G93" s="194" t="s">
        <v>850</v>
      </c>
      <c r="H93" s="194">
        <v>765</v>
      </c>
      <c r="I93" s="194">
        <v>653</v>
      </c>
      <c r="J93" s="194">
        <v>70</v>
      </c>
      <c r="K93" s="194">
        <v>73</v>
      </c>
      <c r="L93" s="194">
        <v>42</v>
      </c>
    </row>
    <row r="94" spans="1:12" ht="15.75" customHeight="1" thickBot="1">
      <c r="A94" s="6"/>
      <c r="B94" s="191" t="s">
        <v>698</v>
      </c>
      <c r="C94" s="192" t="s">
        <v>808</v>
      </c>
      <c r="D94" s="193">
        <v>44425.768055555556</v>
      </c>
      <c r="E94" s="193">
        <v>44426.691666666666</v>
      </c>
      <c r="F94" s="194" t="s">
        <v>751</v>
      </c>
      <c r="G94" s="194" t="s">
        <v>850</v>
      </c>
      <c r="H94" s="194">
        <v>384</v>
      </c>
      <c r="I94" s="194">
        <v>336</v>
      </c>
      <c r="J94" s="194">
        <v>41</v>
      </c>
      <c r="K94" s="194">
        <v>40</v>
      </c>
      <c r="L94" s="194">
        <v>7</v>
      </c>
    </row>
    <row r="95" spans="1:12" ht="15.75" customHeight="1" thickBot="1">
      <c r="A95" s="6"/>
      <c r="B95" s="191" t="s">
        <v>698</v>
      </c>
      <c r="C95" s="192" t="s">
        <v>809</v>
      </c>
      <c r="D95" s="193">
        <v>44425.85833333333</v>
      </c>
      <c r="E95" s="193">
        <v>44426.614583333336</v>
      </c>
      <c r="F95" s="194" t="s">
        <v>751</v>
      </c>
      <c r="G95" s="194" t="s">
        <v>37</v>
      </c>
      <c r="H95" s="194">
        <v>25</v>
      </c>
      <c r="I95" s="194">
        <v>24</v>
      </c>
      <c r="J95" s="194">
        <v>1</v>
      </c>
      <c r="K95" s="194">
        <v>2</v>
      </c>
      <c r="L95" s="194">
        <v>0</v>
      </c>
    </row>
    <row r="96" spans="1:12" ht="15.75" customHeight="1" thickBot="1">
      <c r="A96" s="6"/>
      <c r="B96" s="191" t="s">
        <v>698</v>
      </c>
      <c r="C96" s="192" t="s">
        <v>810</v>
      </c>
      <c r="D96" s="193">
        <v>44425.769444444442</v>
      </c>
      <c r="E96" s="193">
        <v>44427.4</v>
      </c>
      <c r="F96" s="194" t="s">
        <v>751</v>
      </c>
      <c r="G96" s="194" t="s">
        <v>850</v>
      </c>
      <c r="H96" s="194">
        <v>295</v>
      </c>
      <c r="I96" s="194">
        <v>212</v>
      </c>
      <c r="J96" s="194">
        <v>63</v>
      </c>
      <c r="K96" s="194">
        <v>18</v>
      </c>
      <c r="L96" s="194">
        <v>20</v>
      </c>
    </row>
    <row r="97" spans="1:12" ht="15.75" customHeight="1" thickBot="1">
      <c r="A97" s="6"/>
      <c r="B97" s="191" t="s">
        <v>698</v>
      </c>
      <c r="C97" s="192" t="s">
        <v>811</v>
      </c>
      <c r="D97" s="193">
        <v>44425.763888888891</v>
      </c>
      <c r="E97" s="193">
        <v>44427.686111111114</v>
      </c>
      <c r="F97" s="194" t="s">
        <v>728</v>
      </c>
      <c r="G97" s="194" t="s">
        <v>851</v>
      </c>
      <c r="H97" s="194">
        <v>1126</v>
      </c>
      <c r="I97" s="194">
        <v>927</v>
      </c>
      <c r="J97" s="194">
        <v>165</v>
      </c>
      <c r="K97" s="194">
        <v>69</v>
      </c>
      <c r="L97" s="194">
        <v>34</v>
      </c>
    </row>
    <row r="98" spans="1:12" ht="15.75" customHeight="1" thickBot="1">
      <c r="A98" s="6"/>
      <c r="B98" s="191" t="s">
        <v>698</v>
      </c>
      <c r="C98" s="192" t="s">
        <v>812</v>
      </c>
      <c r="D98" s="193">
        <v>44425.765972222223</v>
      </c>
      <c r="E98" s="193">
        <v>44427.768750000003</v>
      </c>
      <c r="F98" s="194" t="s">
        <v>700</v>
      </c>
      <c r="G98" s="194" t="s">
        <v>851</v>
      </c>
      <c r="H98" s="194">
        <v>2584</v>
      </c>
      <c r="I98" s="194">
        <v>2393</v>
      </c>
      <c r="J98" s="194">
        <v>180</v>
      </c>
      <c r="K98" s="194">
        <v>242</v>
      </c>
      <c r="L98" s="194">
        <v>11</v>
      </c>
    </row>
    <row r="99" spans="1:12" ht="15.75" customHeight="1" thickBot="1">
      <c r="A99" s="6"/>
      <c r="B99" s="191" t="s">
        <v>698</v>
      </c>
      <c r="C99" s="192" t="s">
        <v>813</v>
      </c>
      <c r="D99" s="193">
        <v>44425.779861111114</v>
      </c>
      <c r="E99" s="193">
        <v>44426.791666666664</v>
      </c>
      <c r="F99" s="194" t="s">
        <v>700</v>
      </c>
      <c r="G99" s="194" t="s">
        <v>710</v>
      </c>
      <c r="H99" s="194">
        <v>271</v>
      </c>
      <c r="I99" s="194">
        <v>241</v>
      </c>
      <c r="J99" s="194">
        <v>25</v>
      </c>
      <c r="K99" s="194">
        <v>19</v>
      </c>
      <c r="L99" s="194">
        <v>5</v>
      </c>
    </row>
    <row r="100" spans="1:12" ht="15.75" thickBot="1">
      <c r="A100" s="6"/>
      <c r="B100" s="191" t="s">
        <v>698</v>
      </c>
      <c r="C100" s="192" t="s">
        <v>814</v>
      </c>
      <c r="D100" s="193">
        <v>44425.738888888889</v>
      </c>
      <c r="E100" s="193">
        <v>44426.90625</v>
      </c>
      <c r="F100" s="194" t="s">
        <v>728</v>
      </c>
      <c r="G100" s="194" t="s">
        <v>37</v>
      </c>
      <c r="H100" s="194">
        <v>6</v>
      </c>
      <c r="I100" s="194">
        <v>3</v>
      </c>
      <c r="J100" s="194">
        <v>3</v>
      </c>
      <c r="K100" s="194">
        <v>0</v>
      </c>
      <c r="L100" s="194">
        <v>0</v>
      </c>
    </row>
    <row r="101" spans="1:12" ht="15.75" customHeight="1" thickBot="1">
      <c r="A101" s="6"/>
      <c r="B101" s="196" t="s">
        <v>815</v>
      </c>
      <c r="C101" s="197" t="s">
        <v>816</v>
      </c>
      <c r="D101" s="198">
        <v>44425.771527777775</v>
      </c>
      <c r="E101" s="195" t="s">
        <v>817</v>
      </c>
      <c r="F101" s="195" t="s">
        <v>818</v>
      </c>
      <c r="G101" s="195" t="s">
        <v>312</v>
      </c>
      <c r="H101" s="195">
        <v>0</v>
      </c>
      <c r="I101" s="195">
        <v>0</v>
      </c>
      <c r="J101" s="195">
        <v>0</v>
      </c>
      <c r="K101" s="195">
        <v>0</v>
      </c>
      <c r="L101" s="195">
        <v>0</v>
      </c>
    </row>
    <row r="102" spans="1:12" ht="15.75" customHeight="1" thickBot="1">
      <c r="A102" s="6"/>
      <c r="B102" s="196" t="s">
        <v>815</v>
      </c>
      <c r="C102" s="197" t="s">
        <v>819</v>
      </c>
      <c r="D102" s="198">
        <v>44425.772222222222</v>
      </c>
      <c r="E102" s="198">
        <v>44427.563194444447</v>
      </c>
      <c r="F102" s="195" t="s">
        <v>820</v>
      </c>
      <c r="G102" s="195" t="s">
        <v>37</v>
      </c>
      <c r="H102" s="195" t="s">
        <v>1204</v>
      </c>
      <c r="I102" s="195">
        <v>0</v>
      </c>
      <c r="J102" s="195">
        <v>1</v>
      </c>
      <c r="K102" s="195">
        <v>0</v>
      </c>
      <c r="L102" s="195">
        <v>0</v>
      </c>
    </row>
    <row r="103" spans="1:12" ht="15.75" thickBot="1">
      <c r="A103" s="6"/>
      <c r="B103" s="199" t="s">
        <v>815</v>
      </c>
      <c r="C103" s="200" t="s">
        <v>821</v>
      </c>
      <c r="D103" s="201">
        <v>44425.776388888888</v>
      </c>
      <c r="E103" s="201">
        <v>44427.533333333333</v>
      </c>
      <c r="F103" s="202" t="s">
        <v>820</v>
      </c>
      <c r="G103" s="202" t="s">
        <v>312</v>
      </c>
      <c r="H103" s="202">
        <v>0</v>
      </c>
      <c r="I103" s="202">
        <v>0</v>
      </c>
      <c r="J103" s="202">
        <v>0</v>
      </c>
      <c r="K103" s="202">
        <v>0</v>
      </c>
      <c r="L103" s="202">
        <v>0</v>
      </c>
    </row>
    <row r="104" spans="1:12" ht="16.5" thickTop="1" thickBot="1">
      <c r="A104" s="6"/>
      <c r="B104" s="203" t="s">
        <v>215</v>
      </c>
      <c r="C104" s="204"/>
      <c r="D104" s="204"/>
      <c r="E104" s="204"/>
      <c r="F104" s="204"/>
      <c r="G104" s="205"/>
      <c r="H104" s="206">
        <v>48155</v>
      </c>
      <c r="I104" s="206">
        <v>42686</v>
      </c>
      <c r="J104" s="206">
        <v>4388</v>
      </c>
      <c r="K104" s="206">
        <v>3856</v>
      </c>
      <c r="L104" s="206">
        <v>1081</v>
      </c>
    </row>
    <row r="105" spans="1:12">
      <c r="A105" s="6"/>
    </row>
    <row r="106" spans="1:12">
      <c r="A106" s="6"/>
      <c r="B106" s="30"/>
    </row>
    <row r="107" spans="1:12">
      <c r="A107" s="6"/>
      <c r="B107" s="30"/>
    </row>
    <row r="108" spans="1:12">
      <c r="A108" s="6"/>
      <c r="B108" t="s">
        <v>1205</v>
      </c>
    </row>
    <row r="109" spans="1:12">
      <c r="A109" s="6"/>
    </row>
    <row r="110" spans="1:12">
      <c r="A110" s="6"/>
    </row>
    <row r="111" spans="1:12">
      <c r="A111" s="6"/>
    </row>
    <row r="112" spans="1:12">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row r="1442" spans="1:1">
      <c r="A1442" s="6"/>
    </row>
    <row r="1443" spans="1:1">
      <c r="A1443" s="6"/>
    </row>
    <row r="1444" spans="1:1">
      <c r="A1444" s="6"/>
    </row>
    <row r="1445" spans="1:1">
      <c r="A1445" s="6"/>
    </row>
    <row r="1446" spans="1:1">
      <c r="A1446" s="6"/>
    </row>
    <row r="1447" spans="1:1">
      <c r="A1447" s="6"/>
    </row>
    <row r="1448" spans="1:1">
      <c r="A1448" s="6"/>
    </row>
    <row r="1449" spans="1:1">
      <c r="A1449" s="6"/>
    </row>
    <row r="1450" spans="1:1">
      <c r="A1450" s="6"/>
    </row>
    <row r="1451" spans="1:1">
      <c r="A1451" s="6"/>
    </row>
    <row r="1452" spans="1:1">
      <c r="A1452" s="6"/>
    </row>
    <row r="1453" spans="1:1">
      <c r="A1453" s="6"/>
    </row>
    <row r="1454" spans="1:1">
      <c r="A1454" s="6"/>
    </row>
    <row r="1455" spans="1:1">
      <c r="A1455" s="6"/>
    </row>
    <row r="1456" spans="1:1">
      <c r="A1456" s="6"/>
    </row>
    <row r="1457" spans="1:1">
      <c r="A1457" s="6"/>
    </row>
    <row r="1458" spans="1:1">
      <c r="A1458" s="6"/>
    </row>
    <row r="1459" spans="1:1">
      <c r="A1459" s="6"/>
    </row>
    <row r="1460" spans="1:1">
      <c r="A1460" s="6"/>
    </row>
    <row r="1461" spans="1:1">
      <c r="A1461" s="6"/>
    </row>
    <row r="1462" spans="1:1">
      <c r="A1462" s="6"/>
    </row>
    <row r="1463" spans="1:1">
      <c r="A1463" s="6"/>
    </row>
    <row r="1464" spans="1:1">
      <c r="A1464" s="6"/>
    </row>
    <row r="1465" spans="1:1">
      <c r="A1465" s="6"/>
    </row>
    <row r="1466" spans="1:1">
      <c r="A1466" s="6"/>
    </row>
    <row r="1467" spans="1:1">
      <c r="A1467" s="6"/>
    </row>
    <row r="1468" spans="1:1">
      <c r="A1468" s="6"/>
    </row>
    <row r="1469" spans="1:1">
      <c r="A1469" s="6"/>
    </row>
    <row r="1470" spans="1:1">
      <c r="A1470" s="6"/>
    </row>
    <row r="1471" spans="1:1">
      <c r="A1471" s="6"/>
    </row>
    <row r="1472" spans="1:1">
      <c r="A1472" s="6"/>
    </row>
    <row r="1473" spans="1:1">
      <c r="A1473" s="6"/>
    </row>
    <row r="1474" spans="1:1">
      <c r="A1474" s="6"/>
    </row>
    <row r="1475" spans="1:1">
      <c r="A1475" s="6"/>
    </row>
    <row r="1476" spans="1:1">
      <c r="A1476" s="6"/>
    </row>
    <row r="1477" spans="1:1">
      <c r="A1477" s="6"/>
    </row>
    <row r="1478" spans="1:1">
      <c r="A1478" s="6"/>
    </row>
    <row r="1479" spans="1:1">
      <c r="A1479" s="6"/>
    </row>
    <row r="1480" spans="1:1">
      <c r="A1480" s="6"/>
    </row>
    <row r="1481" spans="1:1">
      <c r="A1481" s="6"/>
    </row>
    <row r="1482" spans="1:1">
      <c r="A1482" s="6"/>
    </row>
    <row r="1483" spans="1:1">
      <c r="A1483" s="6"/>
    </row>
    <row r="1484" spans="1:1">
      <c r="A1484" s="6"/>
    </row>
    <row r="1485" spans="1:1">
      <c r="A1485" s="6"/>
    </row>
    <row r="1486" spans="1:1">
      <c r="A1486" s="6"/>
    </row>
    <row r="1487" spans="1:1">
      <c r="A1487" s="6"/>
    </row>
    <row r="1488" spans="1:1">
      <c r="A1488" s="6"/>
    </row>
    <row r="1489" spans="1:1">
      <c r="A1489" s="6"/>
    </row>
    <row r="1490" spans="1:1">
      <c r="A1490" s="6"/>
    </row>
    <row r="1491" spans="1:1">
      <c r="A1491" s="6"/>
    </row>
    <row r="1492" spans="1:1">
      <c r="A1492" s="6"/>
    </row>
    <row r="1493" spans="1:1">
      <c r="A1493" s="6"/>
    </row>
    <row r="1494" spans="1:1">
      <c r="A1494" s="6"/>
    </row>
    <row r="1495" spans="1:1">
      <c r="A1495" s="6"/>
    </row>
    <row r="1496" spans="1:1">
      <c r="A1496" s="6"/>
    </row>
    <row r="1497" spans="1:1">
      <c r="A1497" s="6"/>
    </row>
    <row r="1498" spans="1:1">
      <c r="A1498" s="6"/>
    </row>
    <row r="1499" spans="1:1">
      <c r="A1499" s="6"/>
    </row>
    <row r="1500" spans="1:1">
      <c r="A1500" s="6"/>
    </row>
    <row r="1501" spans="1:1">
      <c r="A1501" s="6"/>
    </row>
    <row r="1502" spans="1:1">
      <c r="A1502" s="6"/>
    </row>
    <row r="1503" spans="1:1">
      <c r="A1503" s="6"/>
    </row>
    <row r="1504" spans="1:1">
      <c r="A1504" s="6"/>
    </row>
    <row r="1505" spans="1:1">
      <c r="A1505" s="6"/>
    </row>
    <row r="1506" spans="1:1">
      <c r="A1506" s="6"/>
    </row>
    <row r="1507" spans="1:1">
      <c r="A1507" s="6"/>
    </row>
    <row r="1508" spans="1:1">
      <c r="A1508" s="6"/>
    </row>
    <row r="1509" spans="1:1">
      <c r="A1509" s="6"/>
    </row>
    <row r="1510" spans="1:1">
      <c r="A1510" s="6"/>
    </row>
    <row r="1511" spans="1:1">
      <c r="A1511" s="6"/>
    </row>
    <row r="1512" spans="1:1">
      <c r="A1512" s="6"/>
    </row>
    <row r="1513" spans="1:1">
      <c r="A1513" s="6"/>
    </row>
    <row r="1514" spans="1:1">
      <c r="A1514" s="6"/>
    </row>
    <row r="1515" spans="1:1">
      <c r="A1515" s="6"/>
    </row>
    <row r="1516" spans="1:1">
      <c r="A1516" s="6"/>
    </row>
    <row r="1517" spans="1:1">
      <c r="A1517" s="6"/>
    </row>
    <row r="1518" spans="1:1">
      <c r="A1518" s="6"/>
    </row>
    <row r="1519" spans="1:1">
      <c r="A1519" s="6"/>
    </row>
    <row r="1520" spans="1:1">
      <c r="A1520" s="6"/>
    </row>
    <row r="1521" spans="1:1">
      <c r="A1521" s="6"/>
    </row>
    <row r="1522" spans="1:1">
      <c r="A1522" s="6"/>
    </row>
    <row r="1523" spans="1:1">
      <c r="A1523" s="6"/>
    </row>
    <row r="1524" spans="1:1">
      <c r="A1524" s="6"/>
    </row>
    <row r="1525" spans="1:1">
      <c r="A1525" s="6"/>
    </row>
    <row r="1526" spans="1:1">
      <c r="A1526" s="6"/>
    </row>
    <row r="1527" spans="1:1">
      <c r="A1527" s="6"/>
    </row>
    <row r="1528" spans="1:1">
      <c r="A1528" s="6"/>
    </row>
    <row r="1529" spans="1:1">
      <c r="A1529" s="6"/>
    </row>
    <row r="1530" spans="1:1">
      <c r="A1530" s="6"/>
    </row>
    <row r="1531" spans="1:1">
      <c r="A1531" s="6"/>
    </row>
    <row r="1532" spans="1:1">
      <c r="A1532" s="6"/>
    </row>
    <row r="1533" spans="1:1">
      <c r="A1533" s="6"/>
    </row>
    <row r="1534" spans="1:1">
      <c r="A1534" s="6"/>
    </row>
    <row r="1535" spans="1:1">
      <c r="A1535" s="6"/>
    </row>
    <row r="1536" spans="1:1">
      <c r="A1536" s="6"/>
    </row>
    <row r="1537" spans="1:1">
      <c r="A1537" s="6"/>
    </row>
  </sheetData>
  <mergeCells count="2">
    <mergeCell ref="B3:L3"/>
    <mergeCell ref="B104:G104"/>
  </mergeCell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4C0F5-178E-4E46-ADC2-6E8FA2B5966A}">
  <dimension ref="A1:H1536"/>
  <sheetViews>
    <sheetView showGridLines="0" workbookViewId="0"/>
  </sheetViews>
  <sheetFormatPr defaultRowHeight="15"/>
  <cols>
    <col min="1" max="1" width="9.140625" customWidth="1"/>
    <col min="2" max="2" width="16.28515625" bestFit="1" customWidth="1"/>
    <col min="3" max="3" width="12" customWidth="1"/>
    <col min="4" max="4" width="13.5703125" customWidth="1"/>
    <col min="5" max="5" width="13" customWidth="1"/>
    <col min="6" max="6" width="14.42578125" customWidth="1"/>
    <col min="7" max="7" width="9.85546875" bestFit="1" customWidth="1"/>
    <col min="8" max="8" width="87" customWidth="1"/>
  </cols>
  <sheetData>
    <row r="1" spans="1:8" s="7" customFormat="1" ht="45" customHeight="1">
      <c r="B1" s="79" t="s">
        <v>584</v>
      </c>
    </row>
    <row r="2" spans="1:8" ht="15.75" thickBot="1">
      <c r="A2" s="6"/>
      <c r="B2" s="5" t="s">
        <v>591</v>
      </c>
    </row>
    <row r="3" spans="1:8" s="8" customFormat="1" ht="42.75">
      <c r="B3" s="20" t="s">
        <v>19</v>
      </c>
      <c r="C3" s="14" t="s">
        <v>21</v>
      </c>
      <c r="D3" s="14" t="s">
        <v>26</v>
      </c>
      <c r="E3" s="14" t="s">
        <v>620</v>
      </c>
      <c r="F3" s="14" t="s">
        <v>263</v>
      </c>
      <c r="G3" s="14" t="s">
        <v>831</v>
      </c>
      <c r="H3" s="21" t="s">
        <v>823</v>
      </c>
    </row>
    <row r="4" spans="1:8" s="8" customFormat="1">
      <c r="B4" s="31" t="s">
        <v>27</v>
      </c>
      <c r="C4" s="38" t="s">
        <v>28</v>
      </c>
      <c r="D4" s="38">
        <v>103781539</v>
      </c>
      <c r="E4" s="38" t="s">
        <v>29</v>
      </c>
      <c r="F4" s="39" t="s">
        <v>621</v>
      </c>
      <c r="G4" s="38" t="s">
        <v>30</v>
      </c>
      <c r="H4" s="16" t="s">
        <v>824</v>
      </c>
    </row>
    <row r="5" spans="1:8" s="8" customFormat="1">
      <c r="B5" s="31" t="s">
        <v>27</v>
      </c>
      <c r="C5" s="38" t="s">
        <v>28</v>
      </c>
      <c r="D5" s="38">
        <v>102270992</v>
      </c>
      <c r="E5" s="38" t="s">
        <v>29</v>
      </c>
      <c r="F5" s="39" t="s">
        <v>621</v>
      </c>
      <c r="G5" s="38" t="s">
        <v>31</v>
      </c>
      <c r="H5" s="16" t="s">
        <v>825</v>
      </c>
    </row>
    <row r="6" spans="1:8">
      <c r="A6" s="6"/>
      <c r="B6" s="31" t="s">
        <v>32</v>
      </c>
      <c r="C6" s="38" t="s">
        <v>33</v>
      </c>
      <c r="D6" s="38">
        <v>102166579</v>
      </c>
      <c r="E6" s="38" t="s">
        <v>29</v>
      </c>
      <c r="F6" s="39" t="s">
        <v>621</v>
      </c>
      <c r="G6" s="38" t="s">
        <v>30</v>
      </c>
      <c r="H6" s="16" t="s">
        <v>622</v>
      </c>
    </row>
    <row r="7" spans="1:8">
      <c r="A7" s="6"/>
      <c r="B7" s="31" t="s">
        <v>34</v>
      </c>
      <c r="C7" s="38" t="s">
        <v>35</v>
      </c>
      <c r="D7" s="38">
        <v>103923363</v>
      </c>
      <c r="E7" s="38" t="s">
        <v>29</v>
      </c>
      <c r="F7" s="39" t="s">
        <v>623</v>
      </c>
      <c r="G7" s="38" t="s">
        <v>31</v>
      </c>
      <c r="H7" s="16" t="s">
        <v>826</v>
      </c>
    </row>
    <row r="8" spans="1:8">
      <c r="A8" s="6"/>
      <c r="B8" s="31" t="s">
        <v>34</v>
      </c>
      <c r="C8" s="38" t="s">
        <v>35</v>
      </c>
      <c r="D8" s="38">
        <v>103920243</v>
      </c>
      <c r="E8" s="38" t="s">
        <v>29</v>
      </c>
      <c r="F8" s="39" t="s">
        <v>623</v>
      </c>
      <c r="G8" s="38" t="s">
        <v>31</v>
      </c>
      <c r="H8" s="16" t="s">
        <v>827</v>
      </c>
    </row>
    <row r="9" spans="1:8">
      <c r="A9" s="6"/>
      <c r="B9" s="31" t="s">
        <v>27</v>
      </c>
      <c r="C9" s="38" t="s">
        <v>28</v>
      </c>
      <c r="D9" s="38">
        <v>102269654</v>
      </c>
      <c r="E9" s="38" t="s">
        <v>29</v>
      </c>
      <c r="F9" s="39" t="s">
        <v>623</v>
      </c>
      <c r="G9" s="38" t="s">
        <v>31</v>
      </c>
      <c r="H9" s="16" t="s">
        <v>624</v>
      </c>
    </row>
    <row r="10" spans="1:8">
      <c r="A10" s="6"/>
      <c r="B10" s="31" t="s">
        <v>27</v>
      </c>
      <c r="C10" s="38" t="s">
        <v>28</v>
      </c>
      <c r="D10" s="38">
        <v>102269729</v>
      </c>
      <c r="E10" s="38" t="s">
        <v>29</v>
      </c>
      <c r="F10" s="39" t="s">
        <v>621</v>
      </c>
      <c r="G10" s="38" t="s">
        <v>30</v>
      </c>
      <c r="H10" s="16" t="s">
        <v>828</v>
      </c>
    </row>
    <row r="11" spans="1:8">
      <c r="A11" s="6"/>
      <c r="B11" s="31" t="s">
        <v>36</v>
      </c>
      <c r="C11" s="38" t="s">
        <v>35</v>
      </c>
      <c r="D11" s="38">
        <v>101493379</v>
      </c>
      <c r="E11" s="38" t="s">
        <v>37</v>
      </c>
      <c r="F11" s="39" t="s">
        <v>623</v>
      </c>
      <c r="G11" s="38" t="s">
        <v>30</v>
      </c>
      <c r="H11" s="16" t="s">
        <v>829</v>
      </c>
    </row>
    <row r="12" spans="1:8">
      <c r="A12" s="6"/>
      <c r="B12" s="31" t="s">
        <v>38</v>
      </c>
      <c r="C12" s="38" t="s">
        <v>35</v>
      </c>
      <c r="D12" s="38">
        <v>101474634</v>
      </c>
      <c r="E12" s="38" t="s">
        <v>37</v>
      </c>
      <c r="F12" s="39" t="s">
        <v>623</v>
      </c>
      <c r="G12" s="38" t="s">
        <v>30</v>
      </c>
      <c r="H12" s="16" t="s">
        <v>625</v>
      </c>
    </row>
    <row r="13" spans="1:8" ht="27.75" customHeight="1" thickBot="1">
      <c r="A13" s="6"/>
      <c r="B13" s="35" t="s">
        <v>39</v>
      </c>
      <c r="C13" s="40" t="s">
        <v>35</v>
      </c>
      <c r="D13" s="40">
        <v>101474218</v>
      </c>
      <c r="E13" s="40" t="s">
        <v>37</v>
      </c>
      <c r="F13" s="41" t="s">
        <v>623</v>
      </c>
      <c r="G13" s="40" t="s">
        <v>31</v>
      </c>
      <c r="H13" s="19" t="s">
        <v>830</v>
      </c>
    </row>
    <row r="14" spans="1:8">
      <c r="A14" s="6"/>
      <c r="B14" s="8"/>
    </row>
    <row r="15" spans="1:8">
      <c r="A15" s="6"/>
      <c r="B15" s="8"/>
    </row>
    <row r="16" spans="1:8">
      <c r="A16" s="6"/>
      <c r="B16" s="8"/>
    </row>
    <row r="17" spans="1:2">
      <c r="A17" s="6"/>
      <c r="B17" s="8"/>
    </row>
    <row r="18" spans="1:2">
      <c r="A18" s="6"/>
      <c r="B18" s="8"/>
    </row>
    <row r="19" spans="1:2">
      <c r="A19" s="6"/>
      <c r="B19" s="8"/>
    </row>
    <row r="20" spans="1:2">
      <c r="A20" s="6"/>
      <c r="B20" s="8"/>
    </row>
    <row r="21" spans="1:2">
      <c r="A21" s="6"/>
      <c r="B21" s="8"/>
    </row>
    <row r="22" spans="1:2">
      <c r="A22" s="6"/>
      <c r="B22" s="8"/>
    </row>
    <row r="23" spans="1:2">
      <c r="A23" s="6"/>
      <c r="B23" s="8"/>
    </row>
    <row r="24" spans="1:2">
      <c r="A24" s="6"/>
      <c r="B24" s="8"/>
    </row>
    <row r="25" spans="1:2">
      <c r="A25" s="6"/>
      <c r="B25" s="8"/>
    </row>
    <row r="26" spans="1:2">
      <c r="A26" s="6"/>
      <c r="B26" s="8"/>
    </row>
    <row r="27" spans="1:2">
      <c r="A27" s="6"/>
      <c r="B27" s="8"/>
    </row>
    <row r="28" spans="1:2">
      <c r="A28" s="6"/>
      <c r="B28" s="8"/>
    </row>
    <row r="29" spans="1:2">
      <c r="A29" s="6"/>
      <c r="B29" s="8"/>
    </row>
    <row r="30" spans="1:2">
      <c r="A30" s="6"/>
      <c r="B30" s="8"/>
    </row>
    <row r="31" spans="1:2">
      <c r="A31" s="6"/>
      <c r="B31" s="8"/>
    </row>
    <row r="32" spans="1:2">
      <c r="A32" s="6"/>
      <c r="B32" s="8"/>
    </row>
    <row r="33" spans="1:2">
      <c r="A33" s="6"/>
      <c r="B33" s="8"/>
    </row>
    <row r="34" spans="1:2">
      <c r="A34" s="6"/>
    </row>
    <row r="35" spans="1:2">
      <c r="A35" s="6"/>
    </row>
    <row r="36" spans="1:2">
      <c r="A36" s="6"/>
    </row>
    <row r="37" spans="1:2">
      <c r="A37" s="6"/>
    </row>
    <row r="38" spans="1:2">
      <c r="A38" s="6"/>
    </row>
    <row r="39" spans="1:2">
      <c r="A39" s="6"/>
    </row>
    <row r="40" spans="1:2">
      <c r="A40" s="6"/>
    </row>
    <row r="41" spans="1:2">
      <c r="A41" s="6"/>
    </row>
    <row r="42" spans="1:2">
      <c r="A42" s="6"/>
    </row>
    <row r="43" spans="1:2">
      <c r="A43" s="6"/>
    </row>
    <row r="44" spans="1:2">
      <c r="A44" s="6"/>
    </row>
    <row r="45" spans="1:2">
      <c r="A45" s="6"/>
    </row>
    <row r="46" spans="1:2">
      <c r="A46" s="6"/>
    </row>
    <row r="47" spans="1:2">
      <c r="A47" s="6"/>
    </row>
    <row r="48" spans="1:2">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row r="1442" spans="1:1">
      <c r="A1442" s="6"/>
    </row>
    <row r="1443" spans="1:1">
      <c r="A1443" s="6"/>
    </row>
    <row r="1444" spans="1:1">
      <c r="A1444" s="6"/>
    </row>
    <row r="1445" spans="1:1">
      <c r="A1445" s="6"/>
    </row>
    <row r="1446" spans="1:1">
      <c r="A1446" s="6"/>
    </row>
    <row r="1447" spans="1:1">
      <c r="A1447" s="6"/>
    </row>
    <row r="1448" spans="1:1">
      <c r="A1448" s="6"/>
    </row>
    <row r="1449" spans="1:1">
      <c r="A1449" s="6"/>
    </row>
    <row r="1450" spans="1:1">
      <c r="A1450" s="6"/>
    </row>
    <row r="1451" spans="1:1">
      <c r="A1451" s="6"/>
    </row>
    <row r="1452" spans="1:1">
      <c r="A1452" s="6"/>
    </row>
    <row r="1453" spans="1:1">
      <c r="A1453" s="6"/>
    </row>
    <row r="1454" spans="1:1">
      <c r="A1454" s="6"/>
    </row>
    <row r="1455" spans="1:1">
      <c r="A1455" s="6"/>
    </row>
    <row r="1456" spans="1:1">
      <c r="A1456" s="6"/>
    </row>
    <row r="1457" spans="1:1">
      <c r="A1457" s="6"/>
    </row>
    <row r="1458" spans="1:1">
      <c r="A1458" s="6"/>
    </row>
    <row r="1459" spans="1:1">
      <c r="A1459" s="6"/>
    </row>
    <row r="1460" spans="1:1">
      <c r="A1460" s="6"/>
    </row>
    <row r="1461" spans="1:1">
      <c r="A1461" s="6"/>
    </row>
    <row r="1462" spans="1:1">
      <c r="A1462" s="6"/>
    </row>
    <row r="1463" spans="1:1">
      <c r="A1463" s="6"/>
    </row>
    <row r="1464" spans="1:1">
      <c r="A1464" s="6"/>
    </row>
    <row r="1465" spans="1:1">
      <c r="A1465" s="6"/>
    </row>
    <row r="1466" spans="1:1">
      <c r="A1466" s="6"/>
    </row>
    <row r="1467" spans="1:1">
      <c r="A1467" s="6"/>
    </row>
    <row r="1468" spans="1:1">
      <c r="A1468" s="6"/>
    </row>
    <row r="1469" spans="1:1">
      <c r="A1469" s="6"/>
    </row>
    <row r="1470" spans="1:1">
      <c r="A1470" s="6"/>
    </row>
    <row r="1471" spans="1:1">
      <c r="A1471" s="6"/>
    </row>
    <row r="1472" spans="1:1">
      <c r="A1472" s="6"/>
    </row>
    <row r="1473" spans="1:1">
      <c r="A1473" s="6"/>
    </row>
    <row r="1474" spans="1:1">
      <c r="A1474" s="6"/>
    </row>
    <row r="1475" spans="1:1">
      <c r="A1475" s="6"/>
    </row>
    <row r="1476" spans="1:1">
      <c r="A1476" s="6"/>
    </row>
    <row r="1477" spans="1:1">
      <c r="A1477" s="6"/>
    </row>
    <row r="1478" spans="1:1">
      <c r="A1478" s="6"/>
    </row>
    <row r="1479" spans="1:1">
      <c r="A1479" s="6"/>
    </row>
    <row r="1480" spans="1:1">
      <c r="A1480" s="6"/>
    </row>
    <row r="1481" spans="1:1">
      <c r="A1481" s="6"/>
    </row>
    <row r="1482" spans="1:1">
      <c r="A1482" s="6"/>
    </row>
    <row r="1483" spans="1:1">
      <c r="A1483" s="6"/>
    </row>
    <row r="1484" spans="1:1">
      <c r="A1484" s="6"/>
    </row>
    <row r="1485" spans="1:1">
      <c r="A1485" s="6"/>
    </row>
    <row r="1486" spans="1:1">
      <c r="A1486" s="6"/>
    </row>
    <row r="1487" spans="1:1">
      <c r="A1487" s="6"/>
    </row>
    <row r="1488" spans="1:1">
      <c r="A1488" s="6"/>
    </row>
    <row r="1489" spans="1:1">
      <c r="A1489" s="6"/>
    </row>
    <row r="1490" spans="1:1">
      <c r="A1490" s="6"/>
    </row>
    <row r="1491" spans="1:1">
      <c r="A1491" s="6"/>
    </row>
    <row r="1492" spans="1:1">
      <c r="A1492" s="6"/>
    </row>
    <row r="1493" spans="1:1">
      <c r="A1493" s="6"/>
    </row>
    <row r="1494" spans="1:1">
      <c r="A1494" s="6"/>
    </row>
    <row r="1495" spans="1:1">
      <c r="A1495" s="6"/>
    </row>
    <row r="1496" spans="1:1">
      <c r="A1496" s="6"/>
    </row>
    <row r="1497" spans="1:1">
      <c r="A1497" s="6"/>
    </row>
    <row r="1498" spans="1:1">
      <c r="A1498" s="6"/>
    </row>
    <row r="1499" spans="1:1">
      <c r="A1499" s="6"/>
    </row>
    <row r="1500" spans="1:1">
      <c r="A1500" s="6"/>
    </row>
    <row r="1501" spans="1:1">
      <c r="A1501" s="6"/>
    </row>
    <row r="1502" spans="1:1">
      <c r="A1502" s="6"/>
    </row>
    <row r="1503" spans="1:1">
      <c r="A1503" s="6"/>
    </row>
    <row r="1504" spans="1:1">
      <c r="A1504" s="6"/>
    </row>
    <row r="1505" spans="1:1">
      <c r="A1505" s="6"/>
    </row>
    <row r="1506" spans="1:1">
      <c r="A1506" s="6"/>
    </row>
    <row r="1507" spans="1:1">
      <c r="A1507" s="6"/>
    </row>
    <row r="1508" spans="1:1">
      <c r="A1508" s="6"/>
    </row>
    <row r="1509" spans="1:1">
      <c r="A1509" s="6"/>
    </row>
    <row r="1510" spans="1:1">
      <c r="A1510" s="6"/>
    </row>
    <row r="1511" spans="1:1">
      <c r="A1511" s="6"/>
    </row>
    <row r="1512" spans="1:1">
      <c r="A1512" s="6"/>
    </row>
    <row r="1513" spans="1:1">
      <c r="A1513" s="6"/>
    </row>
    <row r="1514" spans="1:1">
      <c r="A1514" s="6"/>
    </row>
    <row r="1515" spans="1:1">
      <c r="A1515" s="6"/>
    </row>
    <row r="1516" spans="1:1">
      <c r="A1516" s="6"/>
    </row>
    <row r="1517" spans="1:1">
      <c r="A1517" s="6"/>
    </row>
    <row r="1518" spans="1:1">
      <c r="A1518" s="6"/>
    </row>
    <row r="1519" spans="1:1">
      <c r="A1519" s="6"/>
    </row>
    <row r="1520" spans="1:1">
      <c r="A1520" s="6"/>
    </row>
    <row r="1521" spans="1:1">
      <c r="A1521" s="6"/>
    </row>
    <row r="1522" spans="1:1">
      <c r="A1522" s="6"/>
    </row>
    <row r="1523" spans="1:1">
      <c r="A1523" s="6"/>
    </row>
    <row r="1524" spans="1:1">
      <c r="A1524" s="6"/>
    </row>
    <row r="1525" spans="1:1">
      <c r="A1525" s="6"/>
    </row>
    <row r="1526" spans="1:1">
      <c r="A1526" s="6"/>
    </row>
    <row r="1527" spans="1:1">
      <c r="A1527" s="6"/>
    </row>
    <row r="1528" spans="1:1">
      <c r="A1528" s="6"/>
    </row>
    <row r="1529" spans="1:1">
      <c r="A1529" s="6"/>
    </row>
    <row r="1530" spans="1:1">
      <c r="A1530" s="6"/>
    </row>
    <row r="1531" spans="1:1">
      <c r="A1531" s="6"/>
    </row>
    <row r="1532" spans="1:1">
      <c r="A1532" s="6"/>
    </row>
    <row r="1533" spans="1:1">
      <c r="A1533" s="6"/>
    </row>
    <row r="1534" spans="1:1">
      <c r="A1534" s="6"/>
    </row>
    <row r="1535" spans="1:1">
      <c r="A1535" s="6"/>
    </row>
    <row r="1536" spans="1:1">
      <c r="A1536" s="6"/>
    </row>
  </sheetData>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2B3D0-A24D-404F-9A3C-F1D585E3B905}">
  <dimension ref="A1:E1536"/>
  <sheetViews>
    <sheetView showGridLines="0" workbookViewId="0"/>
  </sheetViews>
  <sheetFormatPr defaultRowHeight="15"/>
  <cols>
    <col min="1" max="1" width="9.140625" customWidth="1"/>
    <col min="2" max="2" width="35.7109375" bestFit="1" customWidth="1"/>
    <col min="3" max="3" width="59.5703125" bestFit="1" customWidth="1"/>
    <col min="4" max="5" width="19.7109375" bestFit="1" customWidth="1"/>
  </cols>
  <sheetData>
    <row r="1" spans="1:5" s="7" customFormat="1" ht="45" customHeight="1">
      <c r="B1" s="79" t="s">
        <v>584</v>
      </c>
    </row>
    <row r="2" spans="1:5" ht="15.75" thickBot="1">
      <c r="A2" s="6"/>
      <c r="B2" s="5" t="s">
        <v>592</v>
      </c>
    </row>
    <row r="3" spans="1:5" s="8" customFormat="1" ht="28.5">
      <c r="B3" s="20" t="s">
        <v>832</v>
      </c>
      <c r="C3" s="14" t="s">
        <v>0</v>
      </c>
      <c r="D3" s="14" t="s">
        <v>833</v>
      </c>
      <c r="E3" s="21" t="s">
        <v>834</v>
      </c>
    </row>
    <row r="4" spans="1:5" s="8" customFormat="1">
      <c r="B4" s="31" t="s">
        <v>264</v>
      </c>
      <c r="C4" s="32" t="s">
        <v>265</v>
      </c>
      <c r="D4" s="32" t="s">
        <v>835</v>
      </c>
      <c r="E4" s="33" t="s">
        <v>153</v>
      </c>
    </row>
    <row r="5" spans="1:5" s="8" customFormat="1">
      <c r="B5" s="31" t="s">
        <v>264</v>
      </c>
      <c r="C5" s="32" t="s">
        <v>267</v>
      </c>
      <c r="D5" s="32" t="s">
        <v>266</v>
      </c>
      <c r="E5" s="33" t="s">
        <v>153</v>
      </c>
    </row>
    <row r="6" spans="1:5">
      <c r="A6" s="6"/>
      <c r="B6" s="31" t="s">
        <v>264</v>
      </c>
      <c r="C6" s="32" t="s">
        <v>268</v>
      </c>
      <c r="D6" s="32" t="s">
        <v>266</v>
      </c>
      <c r="E6" s="33" t="s">
        <v>153</v>
      </c>
    </row>
    <row r="7" spans="1:5">
      <c r="A7" s="6"/>
      <c r="B7" s="31" t="s">
        <v>264</v>
      </c>
      <c r="C7" s="32" t="s">
        <v>269</v>
      </c>
      <c r="D7" s="32" t="s">
        <v>266</v>
      </c>
      <c r="E7" s="33" t="s">
        <v>153</v>
      </c>
    </row>
    <row r="8" spans="1:5">
      <c r="A8" s="6"/>
      <c r="B8" s="31" t="s">
        <v>264</v>
      </c>
      <c r="C8" s="32" t="s">
        <v>269</v>
      </c>
      <c r="D8" s="32" t="s">
        <v>266</v>
      </c>
      <c r="E8" s="33" t="s">
        <v>153</v>
      </c>
    </row>
    <row r="9" spans="1:5">
      <c r="A9" s="6"/>
      <c r="B9" s="31" t="s">
        <v>264</v>
      </c>
      <c r="C9" s="32" t="s">
        <v>270</v>
      </c>
      <c r="D9" s="32" t="s">
        <v>266</v>
      </c>
      <c r="E9" s="33" t="s">
        <v>153</v>
      </c>
    </row>
    <row r="10" spans="1:5">
      <c r="A10" s="6"/>
      <c r="B10" s="31" t="s">
        <v>264</v>
      </c>
      <c r="C10" s="32" t="s">
        <v>271</v>
      </c>
      <c r="D10" s="32" t="s">
        <v>266</v>
      </c>
      <c r="E10" s="33" t="s">
        <v>153</v>
      </c>
    </row>
    <row r="11" spans="1:5">
      <c r="A11" s="6"/>
      <c r="B11" s="31" t="s">
        <v>264</v>
      </c>
      <c r="C11" s="32" t="s">
        <v>272</v>
      </c>
      <c r="D11" s="32" t="s">
        <v>266</v>
      </c>
      <c r="E11" s="33" t="s">
        <v>153</v>
      </c>
    </row>
    <row r="12" spans="1:5">
      <c r="A12" s="6"/>
      <c r="B12" s="31" t="s">
        <v>264</v>
      </c>
      <c r="C12" s="32" t="s">
        <v>272</v>
      </c>
      <c r="D12" s="32" t="s">
        <v>266</v>
      </c>
      <c r="E12" s="33" t="s">
        <v>153</v>
      </c>
    </row>
    <row r="13" spans="1:5">
      <c r="A13" s="6"/>
      <c r="B13" s="31" t="s">
        <v>264</v>
      </c>
      <c r="C13" s="32" t="s">
        <v>273</v>
      </c>
      <c r="D13" s="32" t="s">
        <v>266</v>
      </c>
      <c r="E13" s="33" t="s">
        <v>153</v>
      </c>
    </row>
    <row r="14" spans="1:5">
      <c r="A14" s="6"/>
      <c r="B14" s="31" t="s">
        <v>264</v>
      </c>
      <c r="C14" s="32" t="s">
        <v>274</v>
      </c>
      <c r="D14" s="32" t="s">
        <v>266</v>
      </c>
      <c r="E14" s="33" t="s">
        <v>153</v>
      </c>
    </row>
    <row r="15" spans="1:5">
      <c r="A15" s="6"/>
      <c r="B15" s="31" t="s">
        <v>264</v>
      </c>
      <c r="C15" s="32" t="s">
        <v>275</v>
      </c>
      <c r="D15" s="32" t="s">
        <v>266</v>
      </c>
      <c r="E15" s="33" t="s">
        <v>153</v>
      </c>
    </row>
    <row r="16" spans="1:5">
      <c r="A16" s="6"/>
      <c r="B16" s="31" t="s">
        <v>264</v>
      </c>
      <c r="C16" s="32" t="s">
        <v>276</v>
      </c>
      <c r="D16" s="32" t="s">
        <v>266</v>
      </c>
      <c r="E16" s="33" t="s">
        <v>153</v>
      </c>
    </row>
    <row r="17" spans="1:5">
      <c r="A17" s="6"/>
      <c r="B17" s="31" t="s">
        <v>264</v>
      </c>
      <c r="C17" s="32" t="s">
        <v>277</v>
      </c>
      <c r="D17" s="32" t="s">
        <v>266</v>
      </c>
      <c r="E17" s="33" t="s">
        <v>153</v>
      </c>
    </row>
    <row r="18" spans="1:5">
      <c r="A18" s="6"/>
      <c r="B18" s="31" t="s">
        <v>264</v>
      </c>
      <c r="C18" s="32" t="s">
        <v>278</v>
      </c>
      <c r="D18" s="32" t="s">
        <v>266</v>
      </c>
      <c r="E18" s="33" t="s">
        <v>153</v>
      </c>
    </row>
    <row r="19" spans="1:5">
      <c r="A19" s="6"/>
      <c r="B19" s="31" t="s">
        <v>264</v>
      </c>
      <c r="C19" s="32" t="s">
        <v>279</v>
      </c>
      <c r="D19" s="32" t="s">
        <v>266</v>
      </c>
      <c r="E19" s="33" t="s">
        <v>153</v>
      </c>
    </row>
    <row r="20" spans="1:5">
      <c r="A20" s="6"/>
      <c r="B20" s="31" t="s">
        <v>280</v>
      </c>
      <c r="C20" s="32" t="s">
        <v>281</v>
      </c>
      <c r="D20" s="32" t="s">
        <v>266</v>
      </c>
      <c r="E20" s="33" t="s">
        <v>282</v>
      </c>
    </row>
    <row r="21" spans="1:5">
      <c r="A21" s="6"/>
      <c r="B21" s="31" t="s">
        <v>283</v>
      </c>
      <c r="C21" s="32" t="s">
        <v>284</v>
      </c>
      <c r="D21" s="32" t="s">
        <v>266</v>
      </c>
      <c r="E21" s="33" t="s">
        <v>147</v>
      </c>
    </row>
    <row r="22" spans="1:5">
      <c r="A22" s="6"/>
      <c r="B22" s="31" t="s">
        <v>283</v>
      </c>
      <c r="C22" s="32" t="s">
        <v>285</v>
      </c>
      <c r="D22" s="32" t="s">
        <v>266</v>
      </c>
      <c r="E22" s="33" t="s">
        <v>147</v>
      </c>
    </row>
    <row r="23" spans="1:5">
      <c r="A23" s="6"/>
      <c r="B23" s="31" t="s">
        <v>283</v>
      </c>
      <c r="C23" s="32" t="s">
        <v>286</v>
      </c>
      <c r="D23" s="32" t="s">
        <v>266</v>
      </c>
      <c r="E23" s="33" t="s">
        <v>147</v>
      </c>
    </row>
    <row r="24" spans="1:5">
      <c r="A24" s="6"/>
      <c r="B24" s="31" t="s">
        <v>283</v>
      </c>
      <c r="C24" s="32" t="s">
        <v>272</v>
      </c>
      <c r="D24" s="32" t="s">
        <v>266</v>
      </c>
      <c r="E24" s="33" t="s">
        <v>147</v>
      </c>
    </row>
    <row r="25" spans="1:5">
      <c r="A25" s="6"/>
      <c r="B25" s="31" t="s">
        <v>283</v>
      </c>
      <c r="C25" s="32" t="s">
        <v>272</v>
      </c>
      <c r="D25" s="32" t="s">
        <v>266</v>
      </c>
      <c r="E25" s="33" t="s">
        <v>147</v>
      </c>
    </row>
    <row r="26" spans="1:5">
      <c r="A26" s="6"/>
      <c r="B26" s="31" t="s">
        <v>283</v>
      </c>
      <c r="C26" s="32" t="s">
        <v>272</v>
      </c>
      <c r="D26" s="32" t="s">
        <v>266</v>
      </c>
      <c r="E26" s="33" t="s">
        <v>147</v>
      </c>
    </row>
    <row r="27" spans="1:5">
      <c r="A27" s="6"/>
      <c r="B27" s="31" t="s">
        <v>283</v>
      </c>
      <c r="C27" s="32" t="s">
        <v>272</v>
      </c>
      <c r="D27" s="32" t="s">
        <v>266</v>
      </c>
      <c r="E27" s="33" t="s">
        <v>147</v>
      </c>
    </row>
    <row r="28" spans="1:5">
      <c r="A28" s="6"/>
      <c r="B28" s="31" t="s">
        <v>283</v>
      </c>
      <c r="C28" s="32" t="s">
        <v>272</v>
      </c>
      <c r="D28" s="32" t="s">
        <v>266</v>
      </c>
      <c r="E28" s="33" t="s">
        <v>147</v>
      </c>
    </row>
    <row r="29" spans="1:5">
      <c r="A29" s="6"/>
      <c r="B29" s="31" t="s">
        <v>283</v>
      </c>
      <c r="C29" s="32" t="s">
        <v>272</v>
      </c>
      <c r="D29" s="32" t="s">
        <v>266</v>
      </c>
      <c r="E29" s="33" t="s">
        <v>147</v>
      </c>
    </row>
    <row r="30" spans="1:5">
      <c r="A30" s="6"/>
      <c r="B30" s="31" t="s">
        <v>283</v>
      </c>
      <c r="C30" s="32" t="s">
        <v>272</v>
      </c>
      <c r="D30" s="32" t="s">
        <v>266</v>
      </c>
      <c r="E30" s="33" t="s">
        <v>147</v>
      </c>
    </row>
    <row r="31" spans="1:5">
      <c r="A31" s="6"/>
      <c r="B31" s="31" t="s">
        <v>283</v>
      </c>
      <c r="C31" s="32" t="s">
        <v>272</v>
      </c>
      <c r="D31" s="32" t="s">
        <v>266</v>
      </c>
      <c r="E31" s="33" t="s">
        <v>147</v>
      </c>
    </row>
    <row r="32" spans="1:5">
      <c r="A32" s="6"/>
      <c r="B32" s="31" t="s">
        <v>283</v>
      </c>
      <c r="C32" s="32" t="s">
        <v>272</v>
      </c>
      <c r="D32" s="32" t="s">
        <v>266</v>
      </c>
      <c r="E32" s="33" t="s">
        <v>147</v>
      </c>
    </row>
    <row r="33" spans="1:5">
      <c r="A33" s="6"/>
      <c r="B33" s="31" t="s">
        <v>283</v>
      </c>
      <c r="C33" s="32" t="s">
        <v>272</v>
      </c>
      <c r="D33" s="32" t="s">
        <v>266</v>
      </c>
      <c r="E33" s="33" t="s">
        <v>147</v>
      </c>
    </row>
    <row r="34" spans="1:5">
      <c r="A34" s="6"/>
      <c r="B34" s="31" t="s">
        <v>283</v>
      </c>
      <c r="C34" s="32" t="s">
        <v>272</v>
      </c>
      <c r="D34" s="32" t="s">
        <v>266</v>
      </c>
      <c r="E34" s="33" t="s">
        <v>147</v>
      </c>
    </row>
    <row r="35" spans="1:5">
      <c r="A35" s="6"/>
      <c r="B35" s="31" t="s">
        <v>283</v>
      </c>
      <c r="C35" s="32" t="s">
        <v>272</v>
      </c>
      <c r="D35" s="32" t="s">
        <v>266</v>
      </c>
      <c r="E35" s="33" t="s">
        <v>147</v>
      </c>
    </row>
    <row r="36" spans="1:5">
      <c r="A36" s="6"/>
      <c r="B36" s="31" t="s">
        <v>283</v>
      </c>
      <c r="C36" s="32" t="s">
        <v>272</v>
      </c>
      <c r="D36" s="32" t="s">
        <v>266</v>
      </c>
      <c r="E36" s="33" t="s">
        <v>147</v>
      </c>
    </row>
    <row r="37" spans="1:5">
      <c r="A37" s="6"/>
      <c r="B37" s="31" t="s">
        <v>283</v>
      </c>
      <c r="C37" s="32" t="s">
        <v>287</v>
      </c>
      <c r="D37" s="32" t="s">
        <v>266</v>
      </c>
      <c r="E37" s="33" t="s">
        <v>147</v>
      </c>
    </row>
    <row r="38" spans="1:5">
      <c r="A38" s="6"/>
      <c r="B38" s="31" t="s">
        <v>283</v>
      </c>
      <c r="C38" s="32" t="s">
        <v>288</v>
      </c>
      <c r="D38" s="32" t="s">
        <v>266</v>
      </c>
      <c r="E38" s="33" t="s">
        <v>147</v>
      </c>
    </row>
    <row r="39" spans="1:5">
      <c r="A39" s="6"/>
      <c r="B39" s="31" t="s">
        <v>283</v>
      </c>
      <c r="C39" s="32" t="s">
        <v>289</v>
      </c>
      <c r="D39" s="32" t="s">
        <v>266</v>
      </c>
      <c r="E39" s="33" t="s">
        <v>290</v>
      </c>
    </row>
    <row r="40" spans="1:5">
      <c r="A40" s="6"/>
      <c r="B40" s="31" t="s">
        <v>283</v>
      </c>
      <c r="C40" s="32" t="s">
        <v>291</v>
      </c>
      <c r="D40" s="32" t="s">
        <v>266</v>
      </c>
      <c r="E40" s="33" t="s">
        <v>147</v>
      </c>
    </row>
    <row r="41" spans="1:5">
      <c r="A41" s="6"/>
      <c r="B41" s="31" t="s">
        <v>283</v>
      </c>
      <c r="C41" s="32" t="s">
        <v>292</v>
      </c>
      <c r="D41" s="32" t="s">
        <v>266</v>
      </c>
      <c r="E41" s="33" t="s">
        <v>147</v>
      </c>
    </row>
    <row r="42" spans="1:5">
      <c r="A42" s="6"/>
      <c r="B42" s="31" t="s">
        <v>283</v>
      </c>
      <c r="C42" s="32" t="s">
        <v>293</v>
      </c>
      <c r="D42" s="32" t="s">
        <v>266</v>
      </c>
      <c r="E42" s="33" t="s">
        <v>294</v>
      </c>
    </row>
    <row r="43" spans="1:5">
      <c r="A43" s="6"/>
      <c r="B43" s="31" t="s">
        <v>283</v>
      </c>
      <c r="C43" s="32" t="s">
        <v>293</v>
      </c>
      <c r="D43" s="32" t="s">
        <v>266</v>
      </c>
      <c r="E43" s="33" t="s">
        <v>295</v>
      </c>
    </row>
    <row r="44" spans="1:5">
      <c r="A44" s="6"/>
      <c r="B44" s="31" t="s">
        <v>283</v>
      </c>
      <c r="C44" s="32" t="s">
        <v>293</v>
      </c>
      <c r="D44" s="32" t="s">
        <v>266</v>
      </c>
      <c r="E44" s="33" t="s">
        <v>296</v>
      </c>
    </row>
    <row r="45" spans="1:5">
      <c r="A45" s="6"/>
      <c r="B45" s="31" t="s">
        <v>283</v>
      </c>
      <c r="C45" s="32" t="s">
        <v>293</v>
      </c>
      <c r="D45" s="32" t="s">
        <v>266</v>
      </c>
      <c r="E45" s="33" t="s">
        <v>297</v>
      </c>
    </row>
    <row r="46" spans="1:5">
      <c r="A46" s="6"/>
      <c r="B46" s="31" t="s">
        <v>283</v>
      </c>
      <c r="C46" s="32" t="s">
        <v>293</v>
      </c>
      <c r="D46" s="32" t="s">
        <v>266</v>
      </c>
      <c r="E46" s="33" t="s">
        <v>298</v>
      </c>
    </row>
    <row r="47" spans="1:5">
      <c r="A47" s="6"/>
      <c r="B47" s="31" t="s">
        <v>283</v>
      </c>
      <c r="C47" s="32" t="s">
        <v>293</v>
      </c>
      <c r="D47" s="32" t="s">
        <v>266</v>
      </c>
      <c r="E47" s="33" t="s">
        <v>299</v>
      </c>
    </row>
    <row r="48" spans="1:5">
      <c r="A48" s="6"/>
      <c r="B48" s="31" t="s">
        <v>283</v>
      </c>
      <c r="C48" s="32" t="s">
        <v>293</v>
      </c>
      <c r="D48" s="32" t="s">
        <v>266</v>
      </c>
      <c r="E48" s="33" t="s">
        <v>300</v>
      </c>
    </row>
    <row r="49" spans="1:5">
      <c r="A49" s="6"/>
      <c r="B49" s="31" t="s">
        <v>283</v>
      </c>
      <c r="C49" s="32" t="s">
        <v>277</v>
      </c>
      <c r="D49" s="32" t="s">
        <v>266</v>
      </c>
      <c r="E49" s="33" t="s">
        <v>147</v>
      </c>
    </row>
    <row r="50" spans="1:5">
      <c r="A50" s="6"/>
      <c r="B50" s="31" t="s">
        <v>301</v>
      </c>
      <c r="C50" s="32" t="s">
        <v>281</v>
      </c>
      <c r="D50" s="32" t="s">
        <v>266</v>
      </c>
      <c r="E50" s="33" t="s">
        <v>147</v>
      </c>
    </row>
    <row r="51" spans="1:5">
      <c r="A51" s="6"/>
      <c r="B51" s="31" t="s">
        <v>302</v>
      </c>
      <c r="C51" s="32" t="s">
        <v>303</v>
      </c>
      <c r="D51" s="32" t="s">
        <v>37</v>
      </c>
      <c r="E51" s="33" t="s">
        <v>151</v>
      </c>
    </row>
    <row r="52" spans="1:5">
      <c r="A52" s="6"/>
      <c r="B52" s="31" t="s">
        <v>302</v>
      </c>
      <c r="C52" s="32" t="s">
        <v>286</v>
      </c>
      <c r="D52" s="32" t="s">
        <v>37</v>
      </c>
      <c r="E52" s="33" t="s">
        <v>151</v>
      </c>
    </row>
    <row r="53" spans="1:5">
      <c r="A53" s="6"/>
      <c r="B53" s="31" t="s">
        <v>302</v>
      </c>
      <c r="C53" s="32" t="s">
        <v>304</v>
      </c>
      <c r="D53" s="32" t="s">
        <v>37</v>
      </c>
      <c r="E53" s="33" t="s">
        <v>151</v>
      </c>
    </row>
    <row r="54" spans="1:5">
      <c r="A54" s="6"/>
      <c r="B54" s="31" t="s">
        <v>302</v>
      </c>
      <c r="C54" s="32" t="s">
        <v>272</v>
      </c>
      <c r="D54" s="32" t="s">
        <v>37</v>
      </c>
      <c r="E54" s="33" t="s">
        <v>305</v>
      </c>
    </row>
    <row r="55" spans="1:5">
      <c r="A55" s="6"/>
      <c r="B55" s="31" t="s">
        <v>302</v>
      </c>
      <c r="C55" s="32" t="s">
        <v>306</v>
      </c>
      <c r="D55" s="32" t="s">
        <v>37</v>
      </c>
      <c r="E55" s="33" t="s">
        <v>151</v>
      </c>
    </row>
    <row r="56" spans="1:5">
      <c r="A56" s="6"/>
      <c r="B56" s="31" t="s">
        <v>302</v>
      </c>
      <c r="C56" s="32" t="s">
        <v>307</v>
      </c>
      <c r="D56" s="32" t="s">
        <v>37</v>
      </c>
      <c r="E56" s="33" t="s">
        <v>305</v>
      </c>
    </row>
    <row r="57" spans="1:5">
      <c r="A57" s="6"/>
      <c r="B57" s="31" t="s">
        <v>308</v>
      </c>
      <c r="C57" s="32" t="s">
        <v>281</v>
      </c>
      <c r="D57" s="32" t="s">
        <v>37</v>
      </c>
      <c r="E57" s="33" t="s">
        <v>309</v>
      </c>
    </row>
    <row r="58" spans="1:5">
      <c r="A58" s="6"/>
      <c r="B58" s="31" t="s">
        <v>310</v>
      </c>
      <c r="C58" s="32" t="s">
        <v>311</v>
      </c>
      <c r="D58" s="32" t="s">
        <v>312</v>
      </c>
      <c r="E58" s="33" t="s">
        <v>153</v>
      </c>
    </row>
    <row r="59" spans="1:5">
      <c r="A59" s="6"/>
      <c r="B59" s="31" t="s">
        <v>310</v>
      </c>
      <c r="C59" s="32" t="s">
        <v>313</v>
      </c>
      <c r="D59" s="32" t="s">
        <v>312</v>
      </c>
      <c r="E59" s="33" t="s">
        <v>153</v>
      </c>
    </row>
    <row r="60" spans="1:5">
      <c r="A60" s="6"/>
      <c r="B60" s="31" t="s">
        <v>310</v>
      </c>
      <c r="C60" s="32" t="s">
        <v>314</v>
      </c>
      <c r="D60" s="32" t="s">
        <v>312</v>
      </c>
      <c r="E60" s="33" t="s">
        <v>153</v>
      </c>
    </row>
    <row r="61" spans="1:5">
      <c r="A61" s="6"/>
      <c r="B61" s="31" t="s">
        <v>310</v>
      </c>
      <c r="C61" s="32" t="s">
        <v>265</v>
      </c>
      <c r="D61" s="32" t="s">
        <v>312</v>
      </c>
      <c r="E61" s="33" t="s">
        <v>153</v>
      </c>
    </row>
    <row r="62" spans="1:5">
      <c r="A62" s="6"/>
      <c r="B62" s="31" t="s">
        <v>310</v>
      </c>
      <c r="C62" s="32" t="s">
        <v>315</v>
      </c>
      <c r="D62" s="32" t="s">
        <v>312</v>
      </c>
      <c r="E62" s="33" t="s">
        <v>153</v>
      </c>
    </row>
    <row r="63" spans="1:5">
      <c r="A63" s="6"/>
      <c r="B63" s="31" t="s">
        <v>310</v>
      </c>
      <c r="C63" s="32" t="s">
        <v>316</v>
      </c>
      <c r="D63" s="32" t="s">
        <v>312</v>
      </c>
      <c r="E63" s="33" t="s">
        <v>153</v>
      </c>
    </row>
    <row r="64" spans="1:5">
      <c r="A64" s="6"/>
      <c r="B64" s="31" t="s">
        <v>310</v>
      </c>
      <c r="C64" s="32" t="s">
        <v>317</v>
      </c>
      <c r="D64" s="32" t="s">
        <v>312</v>
      </c>
      <c r="E64" s="33" t="s">
        <v>153</v>
      </c>
    </row>
    <row r="65" spans="1:5">
      <c r="A65" s="6"/>
      <c r="B65" s="31" t="s">
        <v>310</v>
      </c>
      <c r="C65" s="32" t="s">
        <v>289</v>
      </c>
      <c r="D65" s="32" t="s">
        <v>312</v>
      </c>
      <c r="E65" s="33" t="s">
        <v>318</v>
      </c>
    </row>
    <row r="66" spans="1:5">
      <c r="A66" s="6"/>
      <c r="B66" s="31" t="s">
        <v>319</v>
      </c>
      <c r="C66" s="32" t="s">
        <v>320</v>
      </c>
      <c r="D66" s="32" t="s">
        <v>37</v>
      </c>
      <c r="E66" s="33" t="s">
        <v>151</v>
      </c>
    </row>
    <row r="67" spans="1:5">
      <c r="A67" s="6"/>
      <c r="B67" s="31" t="s">
        <v>321</v>
      </c>
      <c r="C67" s="32" t="s">
        <v>322</v>
      </c>
      <c r="D67" s="32" t="s">
        <v>37</v>
      </c>
      <c r="E67" s="33" t="s">
        <v>147</v>
      </c>
    </row>
    <row r="68" spans="1:5">
      <c r="A68" s="6"/>
      <c r="B68" s="31" t="s">
        <v>321</v>
      </c>
      <c r="C68" s="32" t="s">
        <v>323</v>
      </c>
      <c r="D68" s="32" t="s">
        <v>37</v>
      </c>
      <c r="E68" s="33" t="s">
        <v>324</v>
      </c>
    </row>
    <row r="69" spans="1:5">
      <c r="A69" s="6"/>
      <c r="B69" s="31" t="s">
        <v>321</v>
      </c>
      <c r="C69" s="32" t="s">
        <v>317</v>
      </c>
      <c r="D69" s="32" t="s">
        <v>37</v>
      </c>
      <c r="E69" s="33" t="s">
        <v>147</v>
      </c>
    </row>
    <row r="70" spans="1:5">
      <c r="A70" s="6"/>
      <c r="B70" s="31" t="s">
        <v>321</v>
      </c>
      <c r="C70" s="32" t="s">
        <v>272</v>
      </c>
      <c r="D70" s="32" t="s">
        <v>37</v>
      </c>
      <c r="E70" s="33" t="s">
        <v>147</v>
      </c>
    </row>
    <row r="71" spans="1:5">
      <c r="A71" s="6"/>
      <c r="B71" s="31" t="s">
        <v>321</v>
      </c>
      <c r="C71" s="32" t="s">
        <v>293</v>
      </c>
      <c r="D71" s="32" t="s">
        <v>37</v>
      </c>
      <c r="E71" s="33" t="s">
        <v>325</v>
      </c>
    </row>
    <row r="72" spans="1:5">
      <c r="A72" s="6"/>
      <c r="B72" s="31" t="s">
        <v>321</v>
      </c>
      <c r="C72" s="32" t="s">
        <v>293</v>
      </c>
      <c r="D72" s="32" t="s">
        <v>37</v>
      </c>
      <c r="E72" s="33" t="s">
        <v>326</v>
      </c>
    </row>
    <row r="73" spans="1:5">
      <c r="A73" s="6"/>
      <c r="B73" s="31" t="s">
        <v>321</v>
      </c>
      <c r="C73" s="32" t="s">
        <v>277</v>
      </c>
      <c r="D73" s="32" t="s">
        <v>37</v>
      </c>
      <c r="E73" s="33" t="s">
        <v>147</v>
      </c>
    </row>
    <row r="74" spans="1:5">
      <c r="A74" s="6"/>
      <c r="B74" s="31" t="s">
        <v>321</v>
      </c>
      <c r="C74" s="32" t="s">
        <v>327</v>
      </c>
      <c r="D74" s="32" t="s">
        <v>37</v>
      </c>
      <c r="E74" s="33" t="s">
        <v>147</v>
      </c>
    </row>
    <row r="75" spans="1:5">
      <c r="A75" s="6"/>
      <c r="B75" s="31" t="s">
        <v>328</v>
      </c>
      <c r="C75" s="32" t="s">
        <v>281</v>
      </c>
      <c r="D75" s="32" t="s">
        <v>37</v>
      </c>
      <c r="E75" s="33" t="s">
        <v>309</v>
      </c>
    </row>
    <row r="76" spans="1:5">
      <c r="A76" s="6"/>
      <c r="B76" s="31" t="s">
        <v>328</v>
      </c>
      <c r="C76" s="32" t="s">
        <v>329</v>
      </c>
      <c r="D76" s="32" t="s">
        <v>37</v>
      </c>
      <c r="E76" s="33" t="s">
        <v>151</v>
      </c>
    </row>
    <row r="77" spans="1:5">
      <c r="A77" s="6"/>
      <c r="B77" s="31" t="s">
        <v>330</v>
      </c>
      <c r="C77" s="32" t="s">
        <v>331</v>
      </c>
      <c r="D77" s="32" t="s">
        <v>266</v>
      </c>
      <c r="E77" s="33" t="s">
        <v>147</v>
      </c>
    </row>
    <row r="78" spans="1:5">
      <c r="A78" s="6"/>
      <c r="B78" s="31" t="s">
        <v>330</v>
      </c>
      <c r="C78" s="32" t="s">
        <v>332</v>
      </c>
      <c r="D78" s="32" t="s">
        <v>266</v>
      </c>
      <c r="E78" s="33" t="s">
        <v>147</v>
      </c>
    </row>
    <row r="79" spans="1:5">
      <c r="A79" s="6"/>
      <c r="B79" s="31" t="s">
        <v>330</v>
      </c>
      <c r="C79" s="32" t="s">
        <v>322</v>
      </c>
      <c r="D79" s="32" t="s">
        <v>266</v>
      </c>
      <c r="E79" s="33" t="s">
        <v>147</v>
      </c>
    </row>
    <row r="80" spans="1:5">
      <c r="A80" s="6"/>
      <c r="B80" s="31" t="s">
        <v>330</v>
      </c>
      <c r="C80" s="32" t="s">
        <v>333</v>
      </c>
      <c r="D80" s="32" t="s">
        <v>266</v>
      </c>
      <c r="E80" s="33" t="s">
        <v>147</v>
      </c>
    </row>
    <row r="81" spans="1:5">
      <c r="A81" s="6"/>
      <c r="B81" s="31" t="s">
        <v>330</v>
      </c>
      <c r="C81" s="32" t="s">
        <v>317</v>
      </c>
      <c r="D81" s="32" t="s">
        <v>266</v>
      </c>
      <c r="E81" s="33" t="s">
        <v>147</v>
      </c>
    </row>
    <row r="82" spans="1:5">
      <c r="A82" s="6"/>
      <c r="B82" s="31" t="s">
        <v>330</v>
      </c>
      <c r="C82" s="32" t="s">
        <v>334</v>
      </c>
      <c r="D82" s="32" t="s">
        <v>266</v>
      </c>
      <c r="E82" s="33" t="s">
        <v>147</v>
      </c>
    </row>
    <row r="83" spans="1:5">
      <c r="A83" s="6"/>
      <c r="B83" s="31" t="s">
        <v>330</v>
      </c>
      <c r="C83" s="32" t="s">
        <v>272</v>
      </c>
      <c r="D83" s="32" t="s">
        <v>266</v>
      </c>
      <c r="E83" s="33" t="s">
        <v>147</v>
      </c>
    </row>
    <row r="84" spans="1:5">
      <c r="A84" s="6"/>
      <c r="B84" s="31" t="s">
        <v>330</v>
      </c>
      <c r="C84" s="32" t="s">
        <v>273</v>
      </c>
      <c r="D84" s="32" t="s">
        <v>266</v>
      </c>
      <c r="E84" s="33" t="s">
        <v>147</v>
      </c>
    </row>
    <row r="85" spans="1:5">
      <c r="A85" s="6"/>
      <c r="B85" s="31" t="s">
        <v>330</v>
      </c>
      <c r="C85" s="32" t="s">
        <v>306</v>
      </c>
      <c r="D85" s="32" t="s">
        <v>266</v>
      </c>
      <c r="E85" s="33" t="s">
        <v>147</v>
      </c>
    </row>
    <row r="86" spans="1:5">
      <c r="A86" s="6"/>
      <c r="B86" s="31" t="s">
        <v>330</v>
      </c>
      <c r="C86" s="32" t="s">
        <v>335</v>
      </c>
      <c r="D86" s="32" t="s">
        <v>266</v>
      </c>
      <c r="E86" s="33" t="s">
        <v>336</v>
      </c>
    </row>
    <row r="87" spans="1:5">
      <c r="A87" s="6"/>
      <c r="B87" s="31" t="s">
        <v>330</v>
      </c>
      <c r="C87" s="32" t="s">
        <v>293</v>
      </c>
      <c r="D87" s="32" t="s">
        <v>266</v>
      </c>
      <c r="E87" s="33" t="s">
        <v>337</v>
      </c>
    </row>
    <row r="88" spans="1:5">
      <c r="A88" s="6"/>
      <c r="B88" s="31" t="s">
        <v>330</v>
      </c>
      <c r="C88" s="32" t="s">
        <v>293</v>
      </c>
      <c r="D88" s="32" t="s">
        <v>266</v>
      </c>
      <c r="E88" s="33" t="s">
        <v>338</v>
      </c>
    </row>
    <row r="89" spans="1:5">
      <c r="A89" s="6"/>
      <c r="B89" s="31" t="s">
        <v>330</v>
      </c>
      <c r="C89" s="32" t="s">
        <v>293</v>
      </c>
      <c r="D89" s="32" t="s">
        <v>266</v>
      </c>
      <c r="E89" s="33" t="s">
        <v>338</v>
      </c>
    </row>
    <row r="90" spans="1:5">
      <c r="A90" s="6"/>
      <c r="B90" s="31" t="s">
        <v>330</v>
      </c>
      <c r="C90" s="32" t="s">
        <v>293</v>
      </c>
      <c r="D90" s="32" t="s">
        <v>266</v>
      </c>
      <c r="E90" s="33" t="s">
        <v>339</v>
      </c>
    </row>
    <row r="91" spans="1:5">
      <c r="A91" s="6"/>
      <c r="B91" s="31" t="s">
        <v>330</v>
      </c>
      <c r="C91" s="32" t="s">
        <v>293</v>
      </c>
      <c r="D91" s="32" t="s">
        <v>266</v>
      </c>
      <c r="E91" s="33" t="s">
        <v>340</v>
      </c>
    </row>
    <row r="92" spans="1:5">
      <c r="A92" s="6"/>
      <c r="B92" s="31" t="s">
        <v>330</v>
      </c>
      <c r="C92" s="32" t="s">
        <v>293</v>
      </c>
      <c r="D92" s="32" t="s">
        <v>266</v>
      </c>
      <c r="E92" s="33" t="s">
        <v>341</v>
      </c>
    </row>
    <row r="93" spans="1:5">
      <c r="A93" s="6"/>
      <c r="B93" s="31" t="s">
        <v>330</v>
      </c>
      <c r="C93" s="32" t="s">
        <v>293</v>
      </c>
      <c r="D93" s="32" t="s">
        <v>266</v>
      </c>
      <c r="E93" s="33" t="s">
        <v>341</v>
      </c>
    </row>
    <row r="94" spans="1:5">
      <c r="A94" s="6"/>
      <c r="B94" s="31" t="s">
        <v>330</v>
      </c>
      <c r="C94" s="32" t="s">
        <v>293</v>
      </c>
      <c r="D94" s="32" t="s">
        <v>266</v>
      </c>
      <c r="E94" s="33" t="s">
        <v>341</v>
      </c>
    </row>
    <row r="95" spans="1:5">
      <c r="A95" s="6"/>
      <c r="B95" s="31" t="s">
        <v>330</v>
      </c>
      <c r="C95" s="32" t="s">
        <v>293</v>
      </c>
      <c r="D95" s="32" t="s">
        <v>266</v>
      </c>
      <c r="E95" s="33" t="s">
        <v>342</v>
      </c>
    </row>
    <row r="96" spans="1:5">
      <c r="A96" s="6"/>
      <c r="B96" s="31" t="s">
        <v>330</v>
      </c>
      <c r="C96" s="32" t="s">
        <v>836</v>
      </c>
      <c r="D96" s="32" t="s">
        <v>266</v>
      </c>
      <c r="E96" s="33" t="s">
        <v>147</v>
      </c>
    </row>
    <row r="97" spans="1:5">
      <c r="A97" s="6"/>
      <c r="B97" s="31" t="s">
        <v>330</v>
      </c>
      <c r="C97" s="32" t="s">
        <v>343</v>
      </c>
      <c r="D97" s="32" t="s">
        <v>266</v>
      </c>
      <c r="E97" s="33" t="s">
        <v>147</v>
      </c>
    </row>
    <row r="98" spans="1:5">
      <c r="A98" s="6"/>
      <c r="B98" s="31" t="s">
        <v>344</v>
      </c>
      <c r="C98" s="32" t="s">
        <v>311</v>
      </c>
      <c r="D98" s="32" t="s">
        <v>312</v>
      </c>
      <c r="E98" s="33" t="s">
        <v>147</v>
      </c>
    </row>
    <row r="99" spans="1:5">
      <c r="A99" s="6"/>
      <c r="B99" s="31" t="s">
        <v>344</v>
      </c>
      <c r="C99" s="32" t="s">
        <v>314</v>
      </c>
      <c r="D99" s="32" t="s">
        <v>312</v>
      </c>
      <c r="E99" s="33" t="s">
        <v>147</v>
      </c>
    </row>
    <row r="100" spans="1:5">
      <c r="A100" s="6"/>
      <c r="B100" s="31" t="s">
        <v>344</v>
      </c>
      <c r="C100" s="32" t="s">
        <v>322</v>
      </c>
      <c r="D100" s="32" t="s">
        <v>312</v>
      </c>
      <c r="E100" s="33" t="s">
        <v>147</v>
      </c>
    </row>
    <row r="101" spans="1:5">
      <c r="A101" s="6"/>
      <c r="B101" s="31" t="s">
        <v>344</v>
      </c>
      <c r="C101" s="32" t="s">
        <v>303</v>
      </c>
      <c r="D101" s="32" t="s">
        <v>312</v>
      </c>
      <c r="E101" s="33" t="s">
        <v>147</v>
      </c>
    </row>
    <row r="102" spans="1:5">
      <c r="A102" s="6"/>
      <c r="B102" s="31" t="s">
        <v>344</v>
      </c>
      <c r="C102" s="32" t="s">
        <v>345</v>
      </c>
      <c r="D102" s="32" t="s">
        <v>312</v>
      </c>
      <c r="E102" s="33" t="s">
        <v>147</v>
      </c>
    </row>
    <row r="103" spans="1:5">
      <c r="A103" s="6"/>
      <c r="B103" s="31" t="s">
        <v>344</v>
      </c>
      <c r="C103" s="32" t="s">
        <v>304</v>
      </c>
      <c r="D103" s="32" t="s">
        <v>312</v>
      </c>
      <c r="E103" s="33" t="s">
        <v>147</v>
      </c>
    </row>
    <row r="104" spans="1:5">
      <c r="A104" s="6"/>
      <c r="B104" s="31" t="s">
        <v>344</v>
      </c>
      <c r="C104" s="32" t="s">
        <v>346</v>
      </c>
      <c r="D104" s="32" t="s">
        <v>312</v>
      </c>
      <c r="E104" s="33" t="s">
        <v>347</v>
      </c>
    </row>
    <row r="105" spans="1:5">
      <c r="A105" s="6"/>
      <c r="B105" s="31" t="s">
        <v>344</v>
      </c>
      <c r="C105" s="32" t="s">
        <v>306</v>
      </c>
      <c r="D105" s="32" t="s">
        <v>312</v>
      </c>
      <c r="E105" s="33" t="s">
        <v>147</v>
      </c>
    </row>
    <row r="106" spans="1:5">
      <c r="A106" s="6"/>
      <c r="B106" s="31" t="s">
        <v>344</v>
      </c>
      <c r="C106" s="32" t="s">
        <v>348</v>
      </c>
      <c r="D106" s="32" t="s">
        <v>312</v>
      </c>
      <c r="E106" s="33" t="s">
        <v>347</v>
      </c>
    </row>
    <row r="107" spans="1:5">
      <c r="A107" s="6"/>
      <c r="B107" s="31" t="s">
        <v>344</v>
      </c>
      <c r="C107" s="32" t="s">
        <v>293</v>
      </c>
      <c r="D107" s="32" t="s">
        <v>312</v>
      </c>
      <c r="E107" s="33" t="s">
        <v>349</v>
      </c>
    </row>
    <row r="108" spans="1:5">
      <c r="A108" s="6"/>
      <c r="B108" s="31" t="s">
        <v>344</v>
      </c>
      <c r="C108" s="32" t="s">
        <v>293</v>
      </c>
      <c r="D108" s="32" t="s">
        <v>312</v>
      </c>
      <c r="E108" s="33" t="s">
        <v>350</v>
      </c>
    </row>
    <row r="109" spans="1:5">
      <c r="A109" s="6"/>
      <c r="B109" s="31" t="s">
        <v>344</v>
      </c>
      <c r="C109" s="32" t="s">
        <v>293</v>
      </c>
      <c r="D109" s="32" t="s">
        <v>312</v>
      </c>
      <c r="E109" s="33" t="s">
        <v>350</v>
      </c>
    </row>
    <row r="110" spans="1:5">
      <c r="A110" s="6"/>
      <c r="B110" s="31" t="s">
        <v>344</v>
      </c>
      <c r="C110" s="32" t="s">
        <v>293</v>
      </c>
      <c r="D110" s="32" t="s">
        <v>312</v>
      </c>
      <c r="E110" s="33" t="s">
        <v>350</v>
      </c>
    </row>
    <row r="111" spans="1:5">
      <c r="A111" s="6"/>
      <c r="B111" s="31" t="s">
        <v>344</v>
      </c>
      <c r="C111" s="32" t="s">
        <v>293</v>
      </c>
      <c r="D111" s="32" t="s">
        <v>312</v>
      </c>
      <c r="E111" s="33" t="s">
        <v>351</v>
      </c>
    </row>
    <row r="112" spans="1:5">
      <c r="A112" s="6"/>
      <c r="B112" s="31" t="s">
        <v>344</v>
      </c>
      <c r="C112" s="32" t="s">
        <v>277</v>
      </c>
      <c r="D112" s="32" t="s">
        <v>312</v>
      </c>
      <c r="E112" s="33" t="s">
        <v>147</v>
      </c>
    </row>
    <row r="113" spans="1:5">
      <c r="A113" s="6"/>
      <c r="B113" s="31" t="s">
        <v>344</v>
      </c>
      <c r="C113" s="32" t="s">
        <v>352</v>
      </c>
      <c r="D113" s="32" t="s">
        <v>312</v>
      </c>
      <c r="E113" s="33" t="s">
        <v>147</v>
      </c>
    </row>
    <row r="114" spans="1:5">
      <c r="A114" s="6"/>
      <c r="B114" s="31" t="s">
        <v>353</v>
      </c>
      <c r="C114" s="32" t="s">
        <v>354</v>
      </c>
      <c r="D114" s="32" t="s">
        <v>355</v>
      </c>
      <c r="E114" s="33" t="s">
        <v>147</v>
      </c>
    </row>
    <row r="115" spans="1:5">
      <c r="A115" s="6"/>
      <c r="B115" s="31" t="s">
        <v>353</v>
      </c>
      <c r="C115" s="32" t="s">
        <v>356</v>
      </c>
      <c r="D115" s="32" t="s">
        <v>355</v>
      </c>
      <c r="E115" s="33" t="s">
        <v>147</v>
      </c>
    </row>
    <row r="116" spans="1:5">
      <c r="A116" s="6"/>
      <c r="B116" s="31" t="s">
        <v>353</v>
      </c>
      <c r="C116" s="32" t="s">
        <v>272</v>
      </c>
      <c r="D116" s="32" t="s">
        <v>355</v>
      </c>
      <c r="E116" s="33" t="s">
        <v>147</v>
      </c>
    </row>
    <row r="117" spans="1:5">
      <c r="A117" s="6"/>
      <c r="B117" s="31" t="s">
        <v>353</v>
      </c>
      <c r="C117" s="32" t="s">
        <v>272</v>
      </c>
      <c r="D117" s="32" t="s">
        <v>355</v>
      </c>
      <c r="E117" s="33" t="s">
        <v>324</v>
      </c>
    </row>
    <row r="118" spans="1:5">
      <c r="A118" s="6"/>
      <c r="B118" s="31" t="s">
        <v>353</v>
      </c>
      <c r="C118" s="32" t="s">
        <v>306</v>
      </c>
      <c r="D118" s="32" t="s">
        <v>355</v>
      </c>
      <c r="E118" s="33" t="s">
        <v>147</v>
      </c>
    </row>
    <row r="119" spans="1:5">
      <c r="A119" s="6"/>
      <c r="B119" s="31" t="s">
        <v>353</v>
      </c>
      <c r="C119" s="32" t="s">
        <v>293</v>
      </c>
      <c r="D119" s="32" t="s">
        <v>355</v>
      </c>
      <c r="E119" s="33" t="s">
        <v>147</v>
      </c>
    </row>
    <row r="120" spans="1:5">
      <c r="A120" s="6"/>
      <c r="B120" s="31" t="s">
        <v>353</v>
      </c>
      <c r="C120" s="32" t="s">
        <v>293</v>
      </c>
      <c r="D120" s="32" t="s">
        <v>355</v>
      </c>
      <c r="E120" s="33" t="s">
        <v>147</v>
      </c>
    </row>
    <row r="121" spans="1:5">
      <c r="A121" s="6"/>
      <c r="B121" s="31" t="s">
        <v>353</v>
      </c>
      <c r="C121" s="32" t="s">
        <v>293</v>
      </c>
      <c r="D121" s="32" t="s">
        <v>355</v>
      </c>
      <c r="E121" s="33" t="s">
        <v>147</v>
      </c>
    </row>
    <row r="122" spans="1:5">
      <c r="A122" s="6"/>
      <c r="B122" s="31" t="s">
        <v>353</v>
      </c>
      <c r="C122" s="32" t="s">
        <v>293</v>
      </c>
      <c r="D122" s="32" t="s">
        <v>355</v>
      </c>
      <c r="E122" s="33" t="s">
        <v>357</v>
      </c>
    </row>
    <row r="123" spans="1:5">
      <c r="A123" s="6"/>
      <c r="B123" s="31" t="s">
        <v>358</v>
      </c>
      <c r="C123" s="32" t="s">
        <v>359</v>
      </c>
      <c r="D123" s="32" t="s">
        <v>266</v>
      </c>
      <c r="E123" s="33" t="s">
        <v>147</v>
      </c>
    </row>
    <row r="124" spans="1:5">
      <c r="A124" s="6"/>
      <c r="B124" s="31" t="s">
        <v>358</v>
      </c>
      <c r="C124" s="32" t="s">
        <v>313</v>
      </c>
      <c r="D124" s="32" t="s">
        <v>266</v>
      </c>
      <c r="E124" s="33" t="s">
        <v>147</v>
      </c>
    </row>
    <row r="125" spans="1:5">
      <c r="A125" s="6"/>
      <c r="B125" s="31" t="s">
        <v>358</v>
      </c>
      <c r="C125" s="32" t="s">
        <v>360</v>
      </c>
      <c r="D125" s="32" t="s">
        <v>266</v>
      </c>
      <c r="E125" s="33" t="s">
        <v>147</v>
      </c>
    </row>
    <row r="126" spans="1:5">
      <c r="A126" s="6"/>
      <c r="B126" s="31" t="s">
        <v>358</v>
      </c>
      <c r="C126" s="32" t="s">
        <v>361</v>
      </c>
      <c r="D126" s="32" t="s">
        <v>266</v>
      </c>
      <c r="E126" s="33" t="s">
        <v>147</v>
      </c>
    </row>
    <row r="127" spans="1:5">
      <c r="A127" s="6"/>
      <c r="B127" s="31" t="s">
        <v>358</v>
      </c>
      <c r="C127" s="32" t="s">
        <v>317</v>
      </c>
      <c r="D127" s="32" t="s">
        <v>266</v>
      </c>
      <c r="E127" s="33" t="s">
        <v>147</v>
      </c>
    </row>
    <row r="128" spans="1:5">
      <c r="A128" s="6"/>
      <c r="B128" s="31" t="s">
        <v>358</v>
      </c>
      <c r="C128" s="32" t="s">
        <v>317</v>
      </c>
      <c r="D128" s="32" t="s">
        <v>266</v>
      </c>
      <c r="E128" s="33" t="s">
        <v>147</v>
      </c>
    </row>
    <row r="129" spans="1:5">
      <c r="A129" s="6"/>
      <c r="B129" s="31" t="s">
        <v>358</v>
      </c>
      <c r="C129" s="32" t="s">
        <v>273</v>
      </c>
      <c r="D129" s="32" t="s">
        <v>266</v>
      </c>
      <c r="E129" s="33" t="s">
        <v>147</v>
      </c>
    </row>
    <row r="130" spans="1:5">
      <c r="A130" s="6"/>
      <c r="B130" s="31" t="s">
        <v>358</v>
      </c>
      <c r="C130" s="32" t="s">
        <v>335</v>
      </c>
      <c r="D130" s="32" t="s">
        <v>266</v>
      </c>
      <c r="E130" s="33" t="s">
        <v>336</v>
      </c>
    </row>
    <row r="131" spans="1:5">
      <c r="A131" s="6"/>
      <c r="B131" s="31" t="s">
        <v>358</v>
      </c>
      <c r="C131" s="32" t="s">
        <v>293</v>
      </c>
      <c r="D131" s="32" t="s">
        <v>266</v>
      </c>
      <c r="E131" s="33" t="s">
        <v>362</v>
      </c>
    </row>
    <row r="132" spans="1:5">
      <c r="A132" s="6"/>
      <c r="B132" s="31" t="s">
        <v>358</v>
      </c>
      <c r="C132" s="32" t="s">
        <v>293</v>
      </c>
      <c r="D132" s="32" t="s">
        <v>266</v>
      </c>
      <c r="E132" s="33" t="s">
        <v>362</v>
      </c>
    </row>
    <row r="133" spans="1:5">
      <c r="A133" s="6"/>
      <c r="B133" s="31" t="s">
        <v>358</v>
      </c>
      <c r="C133" s="32" t="s">
        <v>293</v>
      </c>
      <c r="D133" s="32" t="s">
        <v>266</v>
      </c>
      <c r="E133" s="33" t="s">
        <v>363</v>
      </c>
    </row>
    <row r="134" spans="1:5">
      <c r="A134" s="6"/>
      <c r="B134" s="31" t="s">
        <v>358</v>
      </c>
      <c r="C134" s="32" t="s">
        <v>293</v>
      </c>
      <c r="D134" s="32" t="s">
        <v>266</v>
      </c>
      <c r="E134" s="33" t="s">
        <v>364</v>
      </c>
    </row>
    <row r="135" spans="1:5">
      <c r="A135" s="6"/>
      <c r="B135" s="31" t="s">
        <v>358</v>
      </c>
      <c r="C135" s="32" t="s">
        <v>293</v>
      </c>
      <c r="D135" s="32" t="s">
        <v>266</v>
      </c>
      <c r="E135" s="33" t="s">
        <v>365</v>
      </c>
    </row>
    <row r="136" spans="1:5">
      <c r="A136" s="6"/>
      <c r="B136" s="31" t="s">
        <v>358</v>
      </c>
      <c r="C136" s="32" t="s">
        <v>293</v>
      </c>
      <c r="D136" s="32" t="s">
        <v>266</v>
      </c>
      <c r="E136" s="33" t="s">
        <v>366</v>
      </c>
    </row>
    <row r="137" spans="1:5">
      <c r="A137" s="6"/>
      <c r="B137" s="31" t="s">
        <v>367</v>
      </c>
      <c r="C137" s="32" t="s">
        <v>320</v>
      </c>
      <c r="D137" s="32" t="s">
        <v>266</v>
      </c>
      <c r="E137" s="33" t="s">
        <v>147</v>
      </c>
    </row>
    <row r="138" spans="1:5">
      <c r="A138" s="6"/>
      <c r="B138" s="31" t="s">
        <v>368</v>
      </c>
      <c r="C138" s="32" t="s">
        <v>369</v>
      </c>
      <c r="D138" s="32" t="s">
        <v>266</v>
      </c>
      <c r="E138" s="33" t="s">
        <v>147</v>
      </c>
    </row>
    <row r="139" spans="1:5">
      <c r="A139" s="6"/>
      <c r="B139" s="31" t="s">
        <v>368</v>
      </c>
      <c r="C139" s="32" t="s">
        <v>281</v>
      </c>
      <c r="D139" s="32" t="s">
        <v>266</v>
      </c>
      <c r="E139" s="33" t="s">
        <v>282</v>
      </c>
    </row>
    <row r="140" spans="1:5">
      <c r="A140" s="6"/>
      <c r="B140" s="31" t="s">
        <v>370</v>
      </c>
      <c r="C140" s="32" t="s">
        <v>371</v>
      </c>
      <c r="D140" s="32" t="s">
        <v>266</v>
      </c>
      <c r="E140" s="33" t="s">
        <v>147</v>
      </c>
    </row>
    <row r="141" spans="1:5">
      <c r="A141" s="6"/>
      <c r="B141" s="31" t="s">
        <v>370</v>
      </c>
      <c r="C141" s="32" t="s">
        <v>371</v>
      </c>
      <c r="D141" s="32" t="s">
        <v>266</v>
      </c>
      <c r="E141" s="33" t="s">
        <v>147</v>
      </c>
    </row>
    <row r="142" spans="1:5">
      <c r="A142" s="6"/>
      <c r="B142" s="31" t="s">
        <v>370</v>
      </c>
      <c r="C142" s="32" t="s">
        <v>372</v>
      </c>
      <c r="D142" s="32" t="s">
        <v>266</v>
      </c>
      <c r="E142" s="33" t="s">
        <v>373</v>
      </c>
    </row>
    <row r="143" spans="1:5">
      <c r="A143" s="6"/>
      <c r="B143" s="31" t="s">
        <v>370</v>
      </c>
      <c r="C143" s="32" t="s">
        <v>374</v>
      </c>
      <c r="D143" s="32" t="s">
        <v>266</v>
      </c>
      <c r="E143" s="33" t="s">
        <v>373</v>
      </c>
    </row>
    <row r="144" spans="1:5">
      <c r="A144" s="6"/>
      <c r="B144" s="31" t="s">
        <v>370</v>
      </c>
      <c r="C144" s="32" t="s">
        <v>272</v>
      </c>
      <c r="D144" s="32" t="s">
        <v>266</v>
      </c>
      <c r="E144" s="33" t="s">
        <v>373</v>
      </c>
    </row>
    <row r="145" spans="1:5">
      <c r="A145" s="6"/>
      <c r="B145" s="31" t="s">
        <v>370</v>
      </c>
      <c r="C145" s="32" t="s">
        <v>375</v>
      </c>
      <c r="D145" s="32" t="s">
        <v>266</v>
      </c>
      <c r="E145" s="33" t="s">
        <v>147</v>
      </c>
    </row>
    <row r="146" spans="1:5">
      <c r="A146" s="6"/>
      <c r="B146" s="31" t="s">
        <v>370</v>
      </c>
      <c r="C146" s="32" t="s">
        <v>376</v>
      </c>
      <c r="D146" s="32" t="s">
        <v>266</v>
      </c>
      <c r="E146" s="33" t="s">
        <v>147</v>
      </c>
    </row>
    <row r="147" spans="1:5">
      <c r="A147" s="6"/>
      <c r="B147" s="31" t="s">
        <v>370</v>
      </c>
      <c r="C147" s="32" t="s">
        <v>306</v>
      </c>
      <c r="D147" s="32" t="s">
        <v>266</v>
      </c>
      <c r="E147" s="33" t="s">
        <v>147</v>
      </c>
    </row>
    <row r="148" spans="1:5">
      <c r="A148" s="6"/>
      <c r="B148" s="31" t="s">
        <v>370</v>
      </c>
      <c r="C148" s="32" t="s">
        <v>306</v>
      </c>
      <c r="D148" s="32" t="s">
        <v>266</v>
      </c>
      <c r="E148" s="33" t="s">
        <v>147</v>
      </c>
    </row>
    <row r="149" spans="1:5">
      <c r="A149" s="6"/>
      <c r="B149" s="31" t="s">
        <v>370</v>
      </c>
      <c r="C149" s="32" t="s">
        <v>377</v>
      </c>
      <c r="D149" s="32" t="s">
        <v>266</v>
      </c>
      <c r="E149" s="33" t="s">
        <v>147</v>
      </c>
    </row>
    <row r="150" spans="1:5">
      <c r="A150" s="6"/>
      <c r="B150" s="31" t="s">
        <v>370</v>
      </c>
      <c r="C150" s="32" t="s">
        <v>378</v>
      </c>
      <c r="D150" s="32" t="s">
        <v>266</v>
      </c>
      <c r="E150" s="33" t="s">
        <v>147</v>
      </c>
    </row>
    <row r="151" spans="1:5">
      <c r="A151" s="6"/>
      <c r="B151" s="31" t="s">
        <v>370</v>
      </c>
      <c r="C151" s="32" t="s">
        <v>293</v>
      </c>
      <c r="D151" s="32" t="s">
        <v>266</v>
      </c>
      <c r="E151" s="33" t="s">
        <v>379</v>
      </c>
    </row>
    <row r="152" spans="1:5">
      <c r="A152" s="6"/>
      <c r="B152" s="31" t="s">
        <v>370</v>
      </c>
      <c r="C152" s="32" t="s">
        <v>293</v>
      </c>
      <c r="D152" s="32" t="s">
        <v>266</v>
      </c>
      <c r="E152" s="33" t="s">
        <v>380</v>
      </c>
    </row>
    <row r="153" spans="1:5">
      <c r="A153" s="6"/>
      <c r="B153" s="31" t="s">
        <v>370</v>
      </c>
      <c r="C153" s="32" t="s">
        <v>293</v>
      </c>
      <c r="D153" s="32" t="s">
        <v>266</v>
      </c>
      <c r="E153" s="33" t="s">
        <v>381</v>
      </c>
    </row>
    <row r="154" spans="1:5">
      <c r="A154" s="6"/>
      <c r="B154" s="31" t="s">
        <v>370</v>
      </c>
      <c r="C154" s="32" t="s">
        <v>293</v>
      </c>
      <c r="D154" s="32" t="s">
        <v>266</v>
      </c>
      <c r="E154" s="33" t="s">
        <v>382</v>
      </c>
    </row>
    <row r="155" spans="1:5">
      <c r="A155" s="6"/>
      <c r="B155" s="31" t="s">
        <v>370</v>
      </c>
      <c r="C155" s="32" t="s">
        <v>277</v>
      </c>
      <c r="D155" s="32" t="s">
        <v>266</v>
      </c>
      <c r="E155" s="33" t="s">
        <v>147</v>
      </c>
    </row>
    <row r="156" spans="1:5">
      <c r="A156" s="6"/>
      <c r="B156" s="31" t="s">
        <v>370</v>
      </c>
      <c r="C156" s="32" t="s">
        <v>383</v>
      </c>
      <c r="D156" s="32" t="s">
        <v>266</v>
      </c>
      <c r="E156" s="33" t="s">
        <v>147</v>
      </c>
    </row>
    <row r="157" spans="1:5">
      <c r="A157" s="6"/>
      <c r="B157" s="31" t="s">
        <v>384</v>
      </c>
      <c r="C157" s="32" t="s">
        <v>304</v>
      </c>
      <c r="D157" s="32" t="s">
        <v>266</v>
      </c>
      <c r="E157" s="33" t="s">
        <v>151</v>
      </c>
    </row>
    <row r="158" spans="1:5">
      <c r="A158" s="6"/>
      <c r="B158" s="31" t="s">
        <v>384</v>
      </c>
      <c r="C158" s="32" t="s">
        <v>272</v>
      </c>
      <c r="D158" s="32" t="s">
        <v>266</v>
      </c>
      <c r="E158" s="33" t="s">
        <v>151</v>
      </c>
    </row>
    <row r="159" spans="1:5">
      <c r="A159" s="6"/>
      <c r="B159" s="31" t="s">
        <v>384</v>
      </c>
      <c r="C159" s="32" t="s">
        <v>272</v>
      </c>
      <c r="D159" s="32" t="s">
        <v>266</v>
      </c>
      <c r="E159" s="33" t="s">
        <v>151</v>
      </c>
    </row>
    <row r="160" spans="1:5">
      <c r="A160" s="6"/>
      <c r="B160" s="31" t="s">
        <v>384</v>
      </c>
      <c r="C160" s="32" t="s">
        <v>385</v>
      </c>
      <c r="D160" s="32" t="s">
        <v>266</v>
      </c>
      <c r="E160" s="33" t="s">
        <v>151</v>
      </c>
    </row>
    <row r="161" spans="1:5">
      <c r="A161" s="6"/>
      <c r="B161" s="31" t="s">
        <v>384</v>
      </c>
      <c r="C161" s="32" t="s">
        <v>289</v>
      </c>
      <c r="D161" s="32" t="s">
        <v>266</v>
      </c>
      <c r="E161" s="33" t="s">
        <v>151</v>
      </c>
    </row>
    <row r="162" spans="1:5">
      <c r="A162" s="6"/>
      <c r="B162" s="31" t="s">
        <v>384</v>
      </c>
      <c r="C162" s="32" t="s">
        <v>386</v>
      </c>
      <c r="D162" s="32" t="s">
        <v>266</v>
      </c>
      <c r="E162" s="33" t="s">
        <v>387</v>
      </c>
    </row>
    <row r="163" spans="1:5">
      <c r="A163" s="6"/>
      <c r="B163" s="31" t="s">
        <v>388</v>
      </c>
      <c r="C163" s="32" t="s">
        <v>320</v>
      </c>
      <c r="D163" s="32" t="s">
        <v>266</v>
      </c>
      <c r="E163" s="33" t="s">
        <v>147</v>
      </c>
    </row>
    <row r="164" spans="1:5">
      <c r="A164" s="6"/>
      <c r="B164" s="31" t="s">
        <v>388</v>
      </c>
      <c r="C164" s="32" t="s">
        <v>289</v>
      </c>
      <c r="D164" s="32" t="s">
        <v>266</v>
      </c>
      <c r="E164" s="33" t="s">
        <v>282</v>
      </c>
    </row>
    <row r="165" spans="1:5">
      <c r="A165" s="6"/>
      <c r="B165" s="31" t="s">
        <v>388</v>
      </c>
      <c r="C165" s="32" t="s">
        <v>389</v>
      </c>
      <c r="D165" s="32" t="s">
        <v>266</v>
      </c>
      <c r="E165" s="33" t="s">
        <v>147</v>
      </c>
    </row>
    <row r="166" spans="1:5">
      <c r="A166" s="6"/>
      <c r="B166" s="31" t="s">
        <v>390</v>
      </c>
      <c r="C166" s="32" t="s">
        <v>354</v>
      </c>
      <c r="D166" s="32" t="s">
        <v>266</v>
      </c>
      <c r="E166" s="33" t="s">
        <v>147</v>
      </c>
    </row>
    <row r="167" spans="1:5">
      <c r="A167" s="6"/>
      <c r="B167" s="31" t="s">
        <v>390</v>
      </c>
      <c r="C167" s="32" t="s">
        <v>356</v>
      </c>
      <c r="D167" s="32" t="s">
        <v>266</v>
      </c>
      <c r="E167" s="33" t="s">
        <v>147</v>
      </c>
    </row>
    <row r="168" spans="1:5">
      <c r="A168" s="6"/>
      <c r="B168" s="31" t="s">
        <v>390</v>
      </c>
      <c r="C168" s="32" t="s">
        <v>286</v>
      </c>
      <c r="D168" s="32" t="s">
        <v>266</v>
      </c>
      <c r="E168" s="33" t="s">
        <v>147</v>
      </c>
    </row>
    <row r="169" spans="1:5">
      <c r="A169" s="6"/>
      <c r="B169" s="31" t="s">
        <v>390</v>
      </c>
      <c r="C169" s="32" t="s">
        <v>345</v>
      </c>
      <c r="D169" s="32" t="s">
        <v>266</v>
      </c>
      <c r="E169" s="33" t="s">
        <v>147</v>
      </c>
    </row>
    <row r="170" spans="1:5">
      <c r="A170" s="6"/>
      <c r="B170" s="31" t="s">
        <v>390</v>
      </c>
      <c r="C170" s="32" t="s">
        <v>304</v>
      </c>
      <c r="D170" s="32" t="s">
        <v>266</v>
      </c>
      <c r="E170" s="33" t="s">
        <v>147</v>
      </c>
    </row>
    <row r="171" spans="1:5">
      <c r="A171" s="6"/>
      <c r="B171" s="31" t="s">
        <v>390</v>
      </c>
      <c r="C171" s="32" t="s">
        <v>272</v>
      </c>
      <c r="D171" s="32" t="s">
        <v>266</v>
      </c>
      <c r="E171" s="33" t="s">
        <v>147</v>
      </c>
    </row>
    <row r="172" spans="1:5">
      <c r="A172" s="6"/>
      <c r="B172" s="31" t="s">
        <v>390</v>
      </c>
      <c r="C172" s="32" t="s">
        <v>391</v>
      </c>
      <c r="D172" s="32" t="s">
        <v>266</v>
      </c>
      <c r="E172" s="33" t="s">
        <v>147</v>
      </c>
    </row>
    <row r="173" spans="1:5">
      <c r="A173" s="6"/>
      <c r="B173" s="31" t="s">
        <v>390</v>
      </c>
      <c r="C173" s="32" t="s">
        <v>306</v>
      </c>
      <c r="D173" s="32" t="s">
        <v>266</v>
      </c>
      <c r="E173" s="33" t="s">
        <v>147</v>
      </c>
    </row>
    <row r="174" spans="1:5">
      <c r="A174" s="6"/>
      <c r="B174" s="31" t="s">
        <v>390</v>
      </c>
      <c r="C174" s="32" t="s">
        <v>289</v>
      </c>
      <c r="D174" s="32" t="s">
        <v>266</v>
      </c>
      <c r="E174" s="33" t="s">
        <v>392</v>
      </c>
    </row>
    <row r="175" spans="1:5">
      <c r="A175" s="6"/>
      <c r="B175" s="31" t="s">
        <v>390</v>
      </c>
      <c r="C175" s="32" t="s">
        <v>293</v>
      </c>
      <c r="D175" s="32" t="s">
        <v>266</v>
      </c>
      <c r="E175" s="33" t="s">
        <v>393</v>
      </c>
    </row>
    <row r="176" spans="1:5">
      <c r="A176" s="6"/>
      <c r="B176" s="31" t="s">
        <v>390</v>
      </c>
      <c r="C176" s="32" t="s">
        <v>293</v>
      </c>
      <c r="D176" s="32" t="s">
        <v>266</v>
      </c>
      <c r="E176" s="33" t="s">
        <v>394</v>
      </c>
    </row>
    <row r="177" spans="1:5">
      <c r="A177" s="6"/>
      <c r="B177" s="31" t="s">
        <v>390</v>
      </c>
      <c r="C177" s="32" t="s">
        <v>395</v>
      </c>
      <c r="D177" s="32" t="s">
        <v>266</v>
      </c>
      <c r="E177" s="33" t="s">
        <v>147</v>
      </c>
    </row>
    <row r="178" spans="1:5">
      <c r="A178" s="6"/>
      <c r="B178" s="31" t="s">
        <v>390</v>
      </c>
      <c r="C178" s="32" t="s">
        <v>396</v>
      </c>
      <c r="D178" s="32" t="s">
        <v>266</v>
      </c>
      <c r="E178" s="33" t="s">
        <v>147</v>
      </c>
    </row>
    <row r="179" spans="1:5">
      <c r="A179" s="6"/>
      <c r="B179" s="31" t="s">
        <v>397</v>
      </c>
      <c r="C179" s="32" t="s">
        <v>398</v>
      </c>
      <c r="D179" s="32" t="s">
        <v>266</v>
      </c>
      <c r="E179" s="33" t="s">
        <v>399</v>
      </c>
    </row>
    <row r="180" spans="1:5">
      <c r="A180" s="6"/>
      <c r="B180" s="31" t="s">
        <v>397</v>
      </c>
      <c r="C180" s="32" t="s">
        <v>400</v>
      </c>
      <c r="D180" s="32" t="s">
        <v>266</v>
      </c>
      <c r="E180" s="33" t="s">
        <v>399</v>
      </c>
    </row>
    <row r="181" spans="1:5">
      <c r="A181" s="6"/>
      <c r="B181" s="31" t="s">
        <v>401</v>
      </c>
      <c r="C181" s="32" t="s">
        <v>402</v>
      </c>
      <c r="D181" s="32" t="s">
        <v>266</v>
      </c>
      <c r="E181" s="33" t="s">
        <v>147</v>
      </c>
    </row>
    <row r="182" spans="1:5">
      <c r="A182" s="6"/>
      <c r="B182" s="31" t="s">
        <v>401</v>
      </c>
      <c r="C182" s="32" t="s">
        <v>403</v>
      </c>
      <c r="D182" s="32" t="s">
        <v>266</v>
      </c>
      <c r="E182" s="33" t="s">
        <v>147</v>
      </c>
    </row>
    <row r="183" spans="1:5">
      <c r="A183" s="6"/>
      <c r="B183" s="31" t="s">
        <v>401</v>
      </c>
      <c r="C183" s="32" t="s">
        <v>404</v>
      </c>
      <c r="D183" s="32" t="s">
        <v>266</v>
      </c>
      <c r="E183" s="33" t="s">
        <v>147</v>
      </c>
    </row>
    <row r="184" spans="1:5">
      <c r="A184" s="6"/>
      <c r="B184" s="31" t="s">
        <v>401</v>
      </c>
      <c r="C184" s="32" t="s">
        <v>405</v>
      </c>
      <c r="D184" s="32" t="s">
        <v>266</v>
      </c>
      <c r="E184" s="33" t="s">
        <v>147</v>
      </c>
    </row>
    <row r="185" spans="1:5">
      <c r="A185" s="6"/>
      <c r="B185" s="31" t="s">
        <v>401</v>
      </c>
      <c r="C185" s="32" t="s">
        <v>406</v>
      </c>
      <c r="D185" s="32" t="s">
        <v>266</v>
      </c>
      <c r="E185" s="33" t="s">
        <v>147</v>
      </c>
    </row>
    <row r="186" spans="1:5">
      <c r="A186" s="6"/>
      <c r="B186" s="31" t="s">
        <v>401</v>
      </c>
      <c r="C186" s="32" t="s">
        <v>272</v>
      </c>
      <c r="D186" s="32" t="s">
        <v>266</v>
      </c>
      <c r="E186" s="33" t="s">
        <v>147</v>
      </c>
    </row>
    <row r="187" spans="1:5">
      <c r="A187" s="6"/>
      <c r="B187" s="31" t="s">
        <v>401</v>
      </c>
      <c r="C187" s="32" t="s">
        <v>272</v>
      </c>
      <c r="D187" s="32" t="s">
        <v>266</v>
      </c>
      <c r="E187" s="33" t="s">
        <v>147</v>
      </c>
    </row>
    <row r="188" spans="1:5">
      <c r="A188" s="6"/>
      <c r="B188" s="31" t="s">
        <v>401</v>
      </c>
      <c r="C188" s="32" t="s">
        <v>272</v>
      </c>
      <c r="D188" s="32" t="s">
        <v>266</v>
      </c>
      <c r="E188" s="33" t="s">
        <v>147</v>
      </c>
    </row>
    <row r="189" spans="1:5">
      <c r="A189" s="6"/>
      <c r="B189" s="31" t="s">
        <v>401</v>
      </c>
      <c r="C189" s="32" t="s">
        <v>272</v>
      </c>
      <c r="D189" s="32" t="s">
        <v>266</v>
      </c>
      <c r="E189" s="33" t="s">
        <v>147</v>
      </c>
    </row>
    <row r="190" spans="1:5">
      <c r="A190" s="6"/>
      <c r="B190" s="31" t="s">
        <v>401</v>
      </c>
      <c r="C190" s="32" t="s">
        <v>346</v>
      </c>
      <c r="D190" s="32" t="s">
        <v>266</v>
      </c>
      <c r="E190" s="33" t="s">
        <v>147</v>
      </c>
    </row>
    <row r="191" spans="1:5">
      <c r="A191" s="6"/>
      <c r="B191" s="31" t="s">
        <v>401</v>
      </c>
      <c r="C191" s="32" t="s">
        <v>306</v>
      </c>
      <c r="D191" s="32" t="s">
        <v>266</v>
      </c>
      <c r="E191" s="33" t="s">
        <v>147</v>
      </c>
    </row>
    <row r="192" spans="1:5">
      <c r="A192" s="6"/>
      <c r="B192" s="31" t="s">
        <v>401</v>
      </c>
      <c r="C192" s="32" t="s">
        <v>407</v>
      </c>
      <c r="D192" s="32" t="s">
        <v>266</v>
      </c>
      <c r="E192" s="33" t="s">
        <v>147</v>
      </c>
    </row>
    <row r="193" spans="1:5">
      <c r="A193" s="6"/>
      <c r="B193" s="31" t="s">
        <v>401</v>
      </c>
      <c r="C193" s="32" t="s">
        <v>408</v>
      </c>
      <c r="D193" s="32" t="s">
        <v>266</v>
      </c>
      <c r="E193" s="33" t="s">
        <v>324</v>
      </c>
    </row>
    <row r="194" spans="1:5">
      <c r="A194" s="6"/>
      <c r="B194" s="31" t="s">
        <v>401</v>
      </c>
      <c r="C194" s="32" t="s">
        <v>293</v>
      </c>
      <c r="D194" s="32" t="s">
        <v>266</v>
      </c>
      <c r="E194" s="33" t="s">
        <v>409</v>
      </c>
    </row>
    <row r="195" spans="1:5">
      <c r="A195" s="6"/>
      <c r="B195" s="31" t="s">
        <v>401</v>
      </c>
      <c r="C195" s="32" t="s">
        <v>293</v>
      </c>
      <c r="D195" s="32" t="s">
        <v>266</v>
      </c>
      <c r="E195" s="33" t="s">
        <v>410</v>
      </c>
    </row>
    <row r="196" spans="1:5">
      <c r="A196" s="6"/>
      <c r="B196" s="31" t="s">
        <v>401</v>
      </c>
      <c r="C196" s="32" t="s">
        <v>293</v>
      </c>
      <c r="D196" s="32" t="s">
        <v>266</v>
      </c>
      <c r="E196" s="33" t="s">
        <v>411</v>
      </c>
    </row>
    <row r="197" spans="1:5">
      <c r="A197" s="6"/>
      <c r="B197" s="31" t="s">
        <v>401</v>
      </c>
      <c r="C197" s="32" t="s">
        <v>293</v>
      </c>
      <c r="D197" s="32" t="s">
        <v>266</v>
      </c>
      <c r="E197" s="33" t="s">
        <v>411</v>
      </c>
    </row>
    <row r="198" spans="1:5">
      <c r="A198" s="6"/>
      <c r="B198" s="31" t="s">
        <v>401</v>
      </c>
      <c r="C198" s="32" t="s">
        <v>293</v>
      </c>
      <c r="D198" s="32" t="s">
        <v>266</v>
      </c>
      <c r="E198" s="33" t="s">
        <v>411</v>
      </c>
    </row>
    <row r="199" spans="1:5">
      <c r="A199" s="6"/>
      <c r="B199" s="31" t="s">
        <v>401</v>
      </c>
      <c r="C199" s="32" t="s">
        <v>277</v>
      </c>
      <c r="D199" s="32" t="s">
        <v>266</v>
      </c>
      <c r="E199" s="33" t="s">
        <v>147</v>
      </c>
    </row>
    <row r="200" spans="1:5">
      <c r="A200" s="6"/>
      <c r="B200" s="31" t="s">
        <v>401</v>
      </c>
      <c r="C200" s="32" t="s">
        <v>412</v>
      </c>
      <c r="D200" s="32" t="s">
        <v>266</v>
      </c>
      <c r="E200" s="33" t="s">
        <v>147</v>
      </c>
    </row>
    <row r="201" spans="1:5">
      <c r="A201" s="6"/>
      <c r="B201" s="31" t="s">
        <v>401</v>
      </c>
      <c r="C201" s="32" t="s">
        <v>412</v>
      </c>
      <c r="D201" s="32" t="s">
        <v>266</v>
      </c>
      <c r="E201" s="33" t="s">
        <v>147</v>
      </c>
    </row>
    <row r="202" spans="1:5">
      <c r="A202" s="6"/>
      <c r="B202" s="31" t="s">
        <v>401</v>
      </c>
      <c r="C202" s="32" t="s">
        <v>413</v>
      </c>
      <c r="D202" s="32" t="s">
        <v>266</v>
      </c>
      <c r="E202" s="33" t="s">
        <v>147</v>
      </c>
    </row>
    <row r="203" spans="1:5">
      <c r="A203" s="6"/>
      <c r="B203" s="31" t="s">
        <v>414</v>
      </c>
      <c r="C203" s="32" t="s">
        <v>320</v>
      </c>
      <c r="D203" s="32" t="s">
        <v>266</v>
      </c>
      <c r="E203" s="33" t="s">
        <v>147</v>
      </c>
    </row>
    <row r="204" spans="1:5">
      <c r="A204" s="6"/>
      <c r="B204" s="31" t="s">
        <v>415</v>
      </c>
      <c r="C204" s="32" t="s">
        <v>314</v>
      </c>
      <c r="D204" s="32" t="s">
        <v>266</v>
      </c>
      <c r="E204" s="33" t="s">
        <v>147</v>
      </c>
    </row>
    <row r="205" spans="1:5">
      <c r="A205" s="6"/>
      <c r="B205" s="31" t="s">
        <v>415</v>
      </c>
      <c r="C205" s="32" t="s">
        <v>416</v>
      </c>
      <c r="D205" s="32" t="s">
        <v>266</v>
      </c>
      <c r="E205" s="33" t="s">
        <v>147</v>
      </c>
    </row>
    <row r="206" spans="1:5">
      <c r="A206" s="6"/>
      <c r="B206" s="31" t="s">
        <v>415</v>
      </c>
      <c r="C206" s="32" t="s">
        <v>317</v>
      </c>
      <c r="D206" s="32" t="s">
        <v>266</v>
      </c>
      <c r="E206" s="33" t="s">
        <v>147</v>
      </c>
    </row>
    <row r="207" spans="1:5">
      <c r="A207" s="6"/>
      <c r="B207" s="31" t="s">
        <v>415</v>
      </c>
      <c r="C207" s="32" t="s">
        <v>317</v>
      </c>
      <c r="D207" s="32" t="s">
        <v>266</v>
      </c>
      <c r="E207" s="33" t="s">
        <v>147</v>
      </c>
    </row>
    <row r="208" spans="1:5">
      <c r="A208" s="6"/>
      <c r="B208" s="31" t="s">
        <v>415</v>
      </c>
      <c r="C208" s="32" t="s">
        <v>417</v>
      </c>
      <c r="D208" s="32" t="s">
        <v>266</v>
      </c>
      <c r="E208" s="33" t="s">
        <v>387</v>
      </c>
    </row>
    <row r="209" spans="1:5">
      <c r="A209" s="6"/>
      <c r="B209" s="31" t="s">
        <v>415</v>
      </c>
      <c r="C209" s="32" t="s">
        <v>293</v>
      </c>
      <c r="D209" s="32" t="s">
        <v>266</v>
      </c>
      <c r="E209" s="33" t="s">
        <v>418</v>
      </c>
    </row>
    <row r="210" spans="1:5">
      <c r="A210" s="6"/>
      <c r="B210" s="31" t="s">
        <v>415</v>
      </c>
      <c r="C210" s="32" t="s">
        <v>293</v>
      </c>
      <c r="D210" s="32" t="s">
        <v>266</v>
      </c>
      <c r="E210" s="33" t="s">
        <v>419</v>
      </c>
    </row>
    <row r="211" spans="1:5">
      <c r="A211" s="6"/>
      <c r="B211" s="31" t="s">
        <v>415</v>
      </c>
      <c r="C211" s="32" t="s">
        <v>293</v>
      </c>
      <c r="D211" s="32" t="s">
        <v>266</v>
      </c>
      <c r="E211" s="33" t="s">
        <v>419</v>
      </c>
    </row>
    <row r="212" spans="1:5">
      <c r="A212" s="6"/>
      <c r="B212" s="31" t="s">
        <v>415</v>
      </c>
      <c r="C212" s="32" t="s">
        <v>293</v>
      </c>
      <c r="D212" s="32" t="s">
        <v>266</v>
      </c>
      <c r="E212" s="33" t="s">
        <v>419</v>
      </c>
    </row>
    <row r="213" spans="1:5">
      <c r="A213" s="6"/>
      <c r="B213" s="31" t="s">
        <v>415</v>
      </c>
      <c r="C213" s="32" t="s">
        <v>277</v>
      </c>
      <c r="D213" s="32" t="s">
        <v>266</v>
      </c>
      <c r="E213" s="33" t="s">
        <v>147</v>
      </c>
    </row>
    <row r="214" spans="1:5">
      <c r="A214" s="6"/>
      <c r="B214" s="31" t="s">
        <v>415</v>
      </c>
      <c r="C214" s="32" t="s">
        <v>420</v>
      </c>
      <c r="D214" s="32" t="s">
        <v>266</v>
      </c>
      <c r="E214" s="33" t="s">
        <v>147</v>
      </c>
    </row>
    <row r="215" spans="1:5">
      <c r="A215" s="6"/>
      <c r="B215" s="31" t="s">
        <v>415</v>
      </c>
      <c r="C215" s="32" t="s">
        <v>412</v>
      </c>
      <c r="D215" s="32" t="s">
        <v>266</v>
      </c>
      <c r="E215" s="33" t="s">
        <v>147</v>
      </c>
    </row>
    <row r="216" spans="1:5">
      <c r="A216" s="6"/>
      <c r="B216" s="31" t="s">
        <v>421</v>
      </c>
      <c r="C216" s="32" t="s">
        <v>265</v>
      </c>
      <c r="D216" s="32" t="s">
        <v>37</v>
      </c>
      <c r="E216" s="33" t="s">
        <v>147</v>
      </c>
    </row>
    <row r="217" spans="1:5">
      <c r="A217" s="6"/>
      <c r="B217" s="31" t="s">
        <v>421</v>
      </c>
      <c r="C217" s="32" t="s">
        <v>422</v>
      </c>
      <c r="D217" s="32" t="s">
        <v>37</v>
      </c>
      <c r="E217" s="33" t="s">
        <v>147</v>
      </c>
    </row>
    <row r="218" spans="1:5">
      <c r="A218" s="6"/>
      <c r="B218" s="31" t="s">
        <v>421</v>
      </c>
      <c r="C218" s="32" t="s">
        <v>422</v>
      </c>
      <c r="D218" s="32" t="s">
        <v>37</v>
      </c>
      <c r="E218" s="33" t="s">
        <v>147</v>
      </c>
    </row>
    <row r="219" spans="1:5">
      <c r="A219" s="6"/>
      <c r="B219" s="31" t="s">
        <v>421</v>
      </c>
      <c r="C219" s="32" t="s">
        <v>422</v>
      </c>
      <c r="D219" s="32" t="s">
        <v>37</v>
      </c>
      <c r="E219" s="33" t="s">
        <v>423</v>
      </c>
    </row>
    <row r="220" spans="1:5">
      <c r="A220" s="6"/>
      <c r="B220" s="31" t="s">
        <v>421</v>
      </c>
      <c r="C220" s="32" t="s">
        <v>317</v>
      </c>
      <c r="D220" s="32" t="s">
        <v>37</v>
      </c>
      <c r="E220" s="33" t="s">
        <v>147</v>
      </c>
    </row>
    <row r="221" spans="1:5">
      <c r="A221" s="6"/>
      <c r="B221" s="31" t="s">
        <v>421</v>
      </c>
      <c r="C221" s="32" t="s">
        <v>273</v>
      </c>
      <c r="D221" s="32" t="s">
        <v>37</v>
      </c>
      <c r="E221" s="33" t="s">
        <v>147</v>
      </c>
    </row>
    <row r="222" spans="1:5">
      <c r="A222" s="6"/>
      <c r="B222" s="31" t="s">
        <v>421</v>
      </c>
      <c r="C222" s="32" t="s">
        <v>273</v>
      </c>
      <c r="D222" s="32" t="s">
        <v>37</v>
      </c>
      <c r="E222" s="33" t="s">
        <v>151</v>
      </c>
    </row>
    <row r="223" spans="1:5">
      <c r="A223" s="6"/>
      <c r="B223" s="31" t="s">
        <v>421</v>
      </c>
      <c r="C223" s="32" t="s">
        <v>293</v>
      </c>
      <c r="D223" s="32" t="s">
        <v>37</v>
      </c>
      <c r="E223" s="33" t="s">
        <v>363</v>
      </c>
    </row>
    <row r="224" spans="1:5">
      <c r="A224" s="6"/>
      <c r="B224" s="31" t="s">
        <v>421</v>
      </c>
      <c r="C224" s="32" t="s">
        <v>293</v>
      </c>
      <c r="D224" s="32" t="s">
        <v>37</v>
      </c>
      <c r="E224" s="33" t="s">
        <v>424</v>
      </c>
    </row>
    <row r="225" spans="1:5">
      <c r="A225" s="6"/>
      <c r="B225" s="31" t="s">
        <v>421</v>
      </c>
      <c r="C225" s="32" t="s">
        <v>293</v>
      </c>
      <c r="D225" s="32" t="s">
        <v>37</v>
      </c>
      <c r="E225" s="33" t="s">
        <v>419</v>
      </c>
    </row>
    <row r="226" spans="1:5">
      <c r="A226" s="6"/>
      <c r="B226" s="31" t="s">
        <v>421</v>
      </c>
      <c r="C226" s="32" t="s">
        <v>293</v>
      </c>
      <c r="D226" s="32" t="s">
        <v>37</v>
      </c>
      <c r="E226" s="33" t="s">
        <v>296</v>
      </c>
    </row>
    <row r="227" spans="1:5">
      <c r="A227" s="6"/>
      <c r="B227" s="31" t="s">
        <v>421</v>
      </c>
      <c r="C227" s="32" t="s">
        <v>293</v>
      </c>
      <c r="D227" s="32" t="s">
        <v>37</v>
      </c>
      <c r="E227" s="33" t="s">
        <v>324</v>
      </c>
    </row>
    <row r="228" spans="1:5">
      <c r="A228" s="6"/>
      <c r="B228" s="31" t="s">
        <v>421</v>
      </c>
      <c r="C228" s="32" t="s">
        <v>293</v>
      </c>
      <c r="D228" s="32" t="s">
        <v>37</v>
      </c>
      <c r="E228" s="33" t="s">
        <v>425</v>
      </c>
    </row>
    <row r="229" spans="1:5">
      <c r="A229" s="6"/>
      <c r="B229" s="31" t="s">
        <v>421</v>
      </c>
      <c r="C229" s="32" t="s">
        <v>293</v>
      </c>
      <c r="D229" s="32" t="s">
        <v>37</v>
      </c>
      <c r="E229" s="33" t="s">
        <v>426</v>
      </c>
    </row>
    <row r="230" spans="1:5">
      <c r="A230" s="6"/>
      <c r="B230" s="31" t="s">
        <v>421</v>
      </c>
      <c r="C230" s="32" t="s">
        <v>293</v>
      </c>
      <c r="D230" s="32" t="s">
        <v>37</v>
      </c>
      <c r="E230" s="33" t="s">
        <v>427</v>
      </c>
    </row>
    <row r="231" spans="1:5">
      <c r="A231" s="6"/>
      <c r="B231" s="31" t="s">
        <v>428</v>
      </c>
      <c r="C231" s="32" t="s">
        <v>313</v>
      </c>
      <c r="D231" s="32" t="s">
        <v>266</v>
      </c>
      <c r="E231" s="33" t="s">
        <v>147</v>
      </c>
    </row>
    <row r="232" spans="1:5">
      <c r="A232" s="6"/>
      <c r="B232" s="31" t="s">
        <v>428</v>
      </c>
      <c r="C232" s="32" t="s">
        <v>429</v>
      </c>
      <c r="D232" s="32" t="s">
        <v>266</v>
      </c>
      <c r="E232" s="33" t="s">
        <v>147</v>
      </c>
    </row>
    <row r="233" spans="1:5">
      <c r="A233" s="6"/>
      <c r="B233" s="31" t="s">
        <v>428</v>
      </c>
      <c r="C233" s="32" t="s">
        <v>429</v>
      </c>
      <c r="D233" s="32" t="s">
        <v>266</v>
      </c>
      <c r="E233" s="33" t="s">
        <v>147</v>
      </c>
    </row>
    <row r="234" spans="1:5">
      <c r="A234" s="6"/>
      <c r="B234" s="31" t="s">
        <v>428</v>
      </c>
      <c r="C234" s="32" t="s">
        <v>430</v>
      </c>
      <c r="D234" s="32" t="s">
        <v>266</v>
      </c>
      <c r="E234" s="33" t="s">
        <v>147</v>
      </c>
    </row>
    <row r="235" spans="1:5">
      <c r="A235" s="6"/>
      <c r="B235" s="31" t="s">
        <v>428</v>
      </c>
      <c r="C235" s="32" t="s">
        <v>431</v>
      </c>
      <c r="D235" s="32" t="s">
        <v>266</v>
      </c>
      <c r="E235" s="33" t="s">
        <v>147</v>
      </c>
    </row>
    <row r="236" spans="1:5">
      <c r="A236" s="6"/>
      <c r="B236" s="31" t="s">
        <v>428</v>
      </c>
      <c r="C236" s="32" t="s">
        <v>265</v>
      </c>
      <c r="D236" s="32" t="s">
        <v>266</v>
      </c>
      <c r="E236" s="33" t="s">
        <v>147</v>
      </c>
    </row>
    <row r="237" spans="1:5">
      <c r="A237" s="6"/>
      <c r="B237" s="31" t="s">
        <v>428</v>
      </c>
      <c r="C237" s="32" t="s">
        <v>432</v>
      </c>
      <c r="D237" s="32" t="s">
        <v>266</v>
      </c>
      <c r="E237" s="33" t="s">
        <v>433</v>
      </c>
    </row>
    <row r="238" spans="1:5">
      <c r="A238" s="6"/>
      <c r="B238" s="31" t="s">
        <v>428</v>
      </c>
      <c r="C238" s="32" t="s">
        <v>361</v>
      </c>
      <c r="D238" s="32" t="s">
        <v>266</v>
      </c>
      <c r="E238" s="33" t="s">
        <v>147</v>
      </c>
    </row>
    <row r="239" spans="1:5">
      <c r="A239" s="6"/>
      <c r="B239" s="31" t="s">
        <v>428</v>
      </c>
      <c r="C239" s="32" t="s">
        <v>434</v>
      </c>
      <c r="D239" s="32" t="s">
        <v>266</v>
      </c>
      <c r="E239" s="33" t="s">
        <v>433</v>
      </c>
    </row>
    <row r="240" spans="1:5">
      <c r="A240" s="6"/>
      <c r="B240" s="31" t="s">
        <v>428</v>
      </c>
      <c r="C240" s="32" t="s">
        <v>435</v>
      </c>
      <c r="D240" s="32" t="s">
        <v>266</v>
      </c>
      <c r="E240" s="33" t="s">
        <v>147</v>
      </c>
    </row>
    <row r="241" spans="1:5">
      <c r="A241" s="6"/>
      <c r="B241" s="31" t="s">
        <v>428</v>
      </c>
      <c r="C241" s="32" t="s">
        <v>436</v>
      </c>
      <c r="D241" s="32" t="s">
        <v>266</v>
      </c>
      <c r="E241" s="33" t="s">
        <v>147</v>
      </c>
    </row>
    <row r="242" spans="1:5">
      <c r="A242" s="6"/>
      <c r="B242" s="31" t="s">
        <v>428</v>
      </c>
      <c r="C242" s="32" t="s">
        <v>272</v>
      </c>
      <c r="D242" s="32" t="s">
        <v>266</v>
      </c>
      <c r="E242" s="33" t="s">
        <v>147</v>
      </c>
    </row>
    <row r="243" spans="1:5">
      <c r="A243" s="6"/>
      <c r="B243" s="31" t="s">
        <v>428</v>
      </c>
      <c r="C243" s="32" t="s">
        <v>273</v>
      </c>
      <c r="D243" s="32" t="s">
        <v>266</v>
      </c>
      <c r="E243" s="33" t="s">
        <v>147</v>
      </c>
    </row>
    <row r="244" spans="1:5">
      <c r="A244" s="6"/>
      <c r="B244" s="31" t="s">
        <v>428</v>
      </c>
      <c r="C244" s="32" t="s">
        <v>391</v>
      </c>
      <c r="D244" s="32" t="s">
        <v>266</v>
      </c>
      <c r="E244" s="33" t="s">
        <v>147</v>
      </c>
    </row>
    <row r="245" spans="1:5">
      <c r="A245" s="6"/>
      <c r="B245" s="31" t="s">
        <v>428</v>
      </c>
      <c r="C245" s="32" t="s">
        <v>306</v>
      </c>
      <c r="D245" s="32" t="s">
        <v>266</v>
      </c>
      <c r="E245" s="33" t="s">
        <v>147</v>
      </c>
    </row>
    <row r="246" spans="1:5">
      <c r="A246" s="6"/>
      <c r="B246" s="31" t="s">
        <v>428</v>
      </c>
      <c r="C246" s="32" t="s">
        <v>289</v>
      </c>
      <c r="D246" s="32" t="s">
        <v>266</v>
      </c>
      <c r="E246" s="33" t="s">
        <v>433</v>
      </c>
    </row>
    <row r="247" spans="1:5">
      <c r="A247" s="6"/>
      <c r="B247" s="31" t="s">
        <v>428</v>
      </c>
      <c r="C247" s="32" t="s">
        <v>437</v>
      </c>
      <c r="D247" s="32" t="s">
        <v>266</v>
      </c>
      <c r="E247" s="33" t="s">
        <v>147</v>
      </c>
    </row>
    <row r="248" spans="1:5">
      <c r="A248" s="6"/>
      <c r="B248" s="31" t="s">
        <v>428</v>
      </c>
      <c r="C248" s="32" t="s">
        <v>293</v>
      </c>
      <c r="D248" s="32" t="s">
        <v>266</v>
      </c>
      <c r="E248" s="33" t="s">
        <v>438</v>
      </c>
    </row>
    <row r="249" spans="1:5">
      <c r="A249" s="6"/>
      <c r="B249" s="31" t="s">
        <v>428</v>
      </c>
      <c r="C249" s="32" t="s">
        <v>293</v>
      </c>
      <c r="D249" s="32" t="s">
        <v>266</v>
      </c>
      <c r="E249" s="33" t="s">
        <v>438</v>
      </c>
    </row>
    <row r="250" spans="1:5">
      <c r="A250" s="6"/>
      <c r="B250" s="31" t="s">
        <v>428</v>
      </c>
      <c r="C250" s="32" t="s">
        <v>293</v>
      </c>
      <c r="D250" s="32" t="s">
        <v>266</v>
      </c>
      <c r="E250" s="33" t="s">
        <v>296</v>
      </c>
    </row>
    <row r="251" spans="1:5">
      <c r="A251" s="6"/>
      <c r="B251" s="31" t="s">
        <v>428</v>
      </c>
      <c r="C251" s="32" t="s">
        <v>293</v>
      </c>
      <c r="D251" s="32" t="s">
        <v>266</v>
      </c>
      <c r="E251" s="33" t="s">
        <v>296</v>
      </c>
    </row>
    <row r="252" spans="1:5">
      <c r="A252" s="6"/>
      <c r="B252" s="31" t="s">
        <v>428</v>
      </c>
      <c r="C252" s="32" t="s">
        <v>293</v>
      </c>
      <c r="D252" s="32" t="s">
        <v>266</v>
      </c>
      <c r="E252" s="33" t="s">
        <v>298</v>
      </c>
    </row>
    <row r="253" spans="1:5">
      <c r="A253" s="6"/>
      <c r="B253" s="31" t="s">
        <v>428</v>
      </c>
      <c r="C253" s="32" t="s">
        <v>293</v>
      </c>
      <c r="D253" s="32" t="s">
        <v>266</v>
      </c>
      <c r="E253" s="33" t="s">
        <v>299</v>
      </c>
    </row>
    <row r="254" spans="1:5">
      <c r="A254" s="6"/>
      <c r="B254" s="31" t="s">
        <v>428</v>
      </c>
      <c r="C254" s="32" t="s">
        <v>293</v>
      </c>
      <c r="D254" s="32" t="s">
        <v>266</v>
      </c>
      <c r="E254" s="33" t="s">
        <v>439</v>
      </c>
    </row>
    <row r="255" spans="1:5">
      <c r="A255" s="6"/>
      <c r="B255" s="31" t="s">
        <v>428</v>
      </c>
      <c r="C255" s="32" t="s">
        <v>293</v>
      </c>
      <c r="D255" s="32" t="s">
        <v>266</v>
      </c>
      <c r="E255" s="33" t="s">
        <v>440</v>
      </c>
    </row>
    <row r="256" spans="1:5">
      <c r="A256" s="6"/>
      <c r="B256" s="31" t="s">
        <v>428</v>
      </c>
      <c r="C256" s="32" t="s">
        <v>293</v>
      </c>
      <c r="D256" s="32" t="s">
        <v>266</v>
      </c>
      <c r="E256" s="33" t="s">
        <v>366</v>
      </c>
    </row>
    <row r="257" spans="1:5">
      <c r="A257" s="6"/>
      <c r="B257" s="31" t="s">
        <v>428</v>
      </c>
      <c r="C257" s="32" t="s">
        <v>293</v>
      </c>
      <c r="D257" s="32" t="s">
        <v>266</v>
      </c>
      <c r="E257" s="33" t="s">
        <v>441</v>
      </c>
    </row>
    <row r="258" spans="1:5">
      <c r="A258" s="6"/>
      <c r="B258" s="31" t="s">
        <v>428</v>
      </c>
      <c r="C258" s="32" t="s">
        <v>293</v>
      </c>
      <c r="D258" s="32" t="s">
        <v>266</v>
      </c>
      <c r="E258" s="33" t="s">
        <v>442</v>
      </c>
    </row>
    <row r="259" spans="1:5">
      <c r="A259" s="6"/>
      <c r="B259" s="31" t="s">
        <v>428</v>
      </c>
      <c r="C259" s="32" t="s">
        <v>293</v>
      </c>
      <c r="D259" s="32" t="s">
        <v>266</v>
      </c>
      <c r="E259" s="33" t="s">
        <v>443</v>
      </c>
    </row>
    <row r="260" spans="1:5">
      <c r="A260" s="6"/>
      <c r="B260" s="31" t="s">
        <v>428</v>
      </c>
      <c r="C260" s="32" t="s">
        <v>277</v>
      </c>
      <c r="D260" s="32" t="s">
        <v>266</v>
      </c>
      <c r="E260" s="33" t="s">
        <v>147</v>
      </c>
    </row>
    <row r="261" spans="1:5">
      <c r="A261" s="6"/>
      <c r="B261" s="31" t="s">
        <v>428</v>
      </c>
      <c r="C261" s="32" t="s">
        <v>444</v>
      </c>
      <c r="D261" s="32" t="s">
        <v>266</v>
      </c>
      <c r="E261" s="33" t="s">
        <v>147</v>
      </c>
    </row>
    <row r="262" spans="1:5">
      <c r="A262" s="6"/>
      <c r="B262" s="31" t="s">
        <v>428</v>
      </c>
      <c r="C262" s="32" t="s">
        <v>445</v>
      </c>
      <c r="D262" s="32" t="s">
        <v>266</v>
      </c>
      <c r="E262" s="33" t="s">
        <v>147</v>
      </c>
    </row>
    <row r="263" spans="1:5">
      <c r="A263" s="6"/>
      <c r="B263" s="31" t="s">
        <v>446</v>
      </c>
      <c r="C263" s="32" t="s">
        <v>447</v>
      </c>
      <c r="D263" s="32" t="s">
        <v>37</v>
      </c>
      <c r="E263" s="33" t="s">
        <v>147</v>
      </c>
    </row>
    <row r="264" spans="1:5">
      <c r="A264" s="6"/>
      <c r="B264" s="31" t="s">
        <v>446</v>
      </c>
      <c r="C264" s="32" t="s">
        <v>356</v>
      </c>
      <c r="D264" s="32" t="s">
        <v>37</v>
      </c>
      <c r="E264" s="33" t="s">
        <v>147</v>
      </c>
    </row>
    <row r="265" spans="1:5">
      <c r="A265" s="6"/>
      <c r="B265" s="31" t="s">
        <v>446</v>
      </c>
      <c r="C265" s="32" t="s">
        <v>448</v>
      </c>
      <c r="D265" s="32" t="s">
        <v>37</v>
      </c>
      <c r="E265" s="33" t="s">
        <v>147</v>
      </c>
    </row>
    <row r="266" spans="1:5">
      <c r="A266" s="6"/>
      <c r="B266" s="31" t="s">
        <v>446</v>
      </c>
      <c r="C266" s="32" t="s">
        <v>449</v>
      </c>
      <c r="D266" s="32" t="s">
        <v>37</v>
      </c>
      <c r="E266" s="33" t="s">
        <v>147</v>
      </c>
    </row>
    <row r="267" spans="1:5">
      <c r="A267" s="6"/>
      <c r="B267" s="31" t="s">
        <v>446</v>
      </c>
      <c r="C267" s="32" t="s">
        <v>289</v>
      </c>
      <c r="D267" s="32" t="s">
        <v>37</v>
      </c>
      <c r="E267" s="33" t="s">
        <v>147</v>
      </c>
    </row>
    <row r="268" spans="1:5">
      <c r="A268" s="6"/>
      <c r="B268" s="31" t="s">
        <v>446</v>
      </c>
      <c r="C268" s="32" t="s">
        <v>293</v>
      </c>
      <c r="D268" s="32" t="s">
        <v>37</v>
      </c>
      <c r="E268" s="33" t="s">
        <v>450</v>
      </c>
    </row>
    <row r="269" spans="1:5">
      <c r="A269" s="6"/>
      <c r="B269" s="31" t="s">
        <v>446</v>
      </c>
      <c r="C269" s="32" t="s">
        <v>293</v>
      </c>
      <c r="D269" s="32" t="s">
        <v>37</v>
      </c>
      <c r="E269" s="33" t="s">
        <v>296</v>
      </c>
    </row>
    <row r="270" spans="1:5">
      <c r="A270" s="6"/>
      <c r="B270" s="31" t="s">
        <v>446</v>
      </c>
      <c r="C270" s="32" t="s">
        <v>293</v>
      </c>
      <c r="D270" s="32" t="s">
        <v>37</v>
      </c>
      <c r="E270" s="33" t="s">
        <v>296</v>
      </c>
    </row>
    <row r="271" spans="1:5">
      <c r="A271" s="6"/>
      <c r="B271" s="31" t="s">
        <v>446</v>
      </c>
      <c r="C271" s="32" t="s">
        <v>293</v>
      </c>
      <c r="D271" s="32" t="s">
        <v>37</v>
      </c>
      <c r="E271" s="33" t="s">
        <v>451</v>
      </c>
    </row>
    <row r="272" spans="1:5">
      <c r="A272" s="6"/>
      <c r="B272" s="31" t="s">
        <v>446</v>
      </c>
      <c r="C272" s="32" t="s">
        <v>293</v>
      </c>
      <c r="D272" s="32" t="s">
        <v>37</v>
      </c>
      <c r="E272" s="33" t="s">
        <v>452</v>
      </c>
    </row>
    <row r="273" spans="1:5">
      <c r="A273" s="6"/>
      <c r="B273" s="31" t="s">
        <v>446</v>
      </c>
      <c r="C273" s="32" t="s">
        <v>293</v>
      </c>
      <c r="D273" s="32" t="s">
        <v>37</v>
      </c>
      <c r="E273" s="33" t="s">
        <v>453</v>
      </c>
    </row>
    <row r="274" spans="1:5">
      <c r="A274" s="6"/>
      <c r="B274" s="31" t="s">
        <v>454</v>
      </c>
      <c r="C274" s="32" t="s">
        <v>455</v>
      </c>
      <c r="D274" s="32" t="s">
        <v>37</v>
      </c>
      <c r="E274" s="33" t="s">
        <v>147</v>
      </c>
    </row>
    <row r="275" spans="1:5">
      <c r="A275" s="6"/>
      <c r="B275" s="31" t="s">
        <v>454</v>
      </c>
      <c r="C275" s="32" t="s">
        <v>456</v>
      </c>
      <c r="D275" s="32" t="s">
        <v>37</v>
      </c>
      <c r="E275" s="33" t="s">
        <v>147</v>
      </c>
    </row>
    <row r="276" spans="1:5">
      <c r="A276" s="6"/>
      <c r="B276" s="31" t="s">
        <v>454</v>
      </c>
      <c r="C276" s="32" t="s">
        <v>317</v>
      </c>
      <c r="D276" s="32" t="s">
        <v>37</v>
      </c>
      <c r="E276" s="33" t="s">
        <v>147</v>
      </c>
    </row>
    <row r="277" spans="1:5">
      <c r="A277" s="6"/>
      <c r="B277" s="31" t="s">
        <v>454</v>
      </c>
      <c r="C277" s="32" t="s">
        <v>346</v>
      </c>
      <c r="D277" s="32" t="s">
        <v>37</v>
      </c>
      <c r="E277" s="33" t="s">
        <v>147</v>
      </c>
    </row>
    <row r="278" spans="1:5">
      <c r="A278" s="6"/>
      <c r="B278" s="31" t="s">
        <v>454</v>
      </c>
      <c r="C278" s="32" t="s">
        <v>457</v>
      </c>
      <c r="D278" s="32" t="s">
        <v>37</v>
      </c>
      <c r="E278" s="33" t="s">
        <v>147</v>
      </c>
    </row>
    <row r="279" spans="1:5">
      <c r="A279" s="6"/>
      <c r="B279" s="31" t="s">
        <v>454</v>
      </c>
      <c r="C279" s="32" t="s">
        <v>458</v>
      </c>
      <c r="D279" s="32" t="s">
        <v>37</v>
      </c>
      <c r="E279" s="33" t="s">
        <v>147</v>
      </c>
    </row>
    <row r="280" spans="1:5">
      <c r="A280" s="6"/>
      <c r="B280" s="31" t="s">
        <v>459</v>
      </c>
      <c r="C280" s="32" t="s">
        <v>460</v>
      </c>
      <c r="D280" s="32" t="s">
        <v>312</v>
      </c>
      <c r="E280" s="33" t="s">
        <v>399</v>
      </c>
    </row>
    <row r="281" spans="1:5">
      <c r="A281" s="6"/>
      <c r="B281" s="31" t="s">
        <v>459</v>
      </c>
      <c r="C281" s="32" t="s">
        <v>317</v>
      </c>
      <c r="D281" s="32" t="s">
        <v>312</v>
      </c>
      <c r="E281" s="33" t="s">
        <v>399</v>
      </c>
    </row>
    <row r="282" spans="1:5">
      <c r="A282" s="6"/>
      <c r="B282" s="31" t="s">
        <v>459</v>
      </c>
      <c r="C282" s="32" t="s">
        <v>461</v>
      </c>
      <c r="D282" s="32" t="s">
        <v>312</v>
      </c>
      <c r="E282" s="33" t="s">
        <v>399</v>
      </c>
    </row>
    <row r="283" spans="1:5">
      <c r="A283" s="6"/>
      <c r="B283" s="31" t="s">
        <v>459</v>
      </c>
      <c r="C283" s="32" t="s">
        <v>462</v>
      </c>
      <c r="D283" s="32" t="s">
        <v>312</v>
      </c>
      <c r="E283" s="33" t="s">
        <v>399</v>
      </c>
    </row>
    <row r="284" spans="1:5">
      <c r="A284" s="6"/>
      <c r="B284" s="31" t="s">
        <v>463</v>
      </c>
      <c r="C284" s="32" t="s">
        <v>398</v>
      </c>
      <c r="D284" s="32" t="s">
        <v>37</v>
      </c>
      <c r="E284" s="33" t="s">
        <v>147</v>
      </c>
    </row>
    <row r="285" spans="1:5">
      <c r="A285" s="6"/>
      <c r="B285" s="31" t="s">
        <v>463</v>
      </c>
      <c r="C285" s="32" t="s">
        <v>460</v>
      </c>
      <c r="D285" s="32" t="s">
        <v>37</v>
      </c>
      <c r="E285" s="33" t="s">
        <v>147</v>
      </c>
    </row>
    <row r="286" spans="1:5">
      <c r="A286" s="6"/>
      <c r="B286" s="31" t="s">
        <v>463</v>
      </c>
      <c r="C286" s="32" t="s">
        <v>317</v>
      </c>
      <c r="D286" s="32" t="s">
        <v>37</v>
      </c>
      <c r="E286" s="33" t="s">
        <v>147</v>
      </c>
    </row>
    <row r="287" spans="1:5">
      <c r="A287" s="6"/>
      <c r="B287" s="31" t="s">
        <v>463</v>
      </c>
      <c r="C287" s="32" t="s">
        <v>461</v>
      </c>
      <c r="D287" s="32" t="s">
        <v>37</v>
      </c>
      <c r="E287" s="33" t="s">
        <v>147</v>
      </c>
    </row>
    <row r="288" spans="1:5">
      <c r="A288" s="6"/>
      <c r="B288" s="31" t="s">
        <v>463</v>
      </c>
      <c r="C288" s="32" t="s">
        <v>464</v>
      </c>
      <c r="D288" s="32" t="s">
        <v>37</v>
      </c>
      <c r="E288" s="33" t="s">
        <v>147</v>
      </c>
    </row>
    <row r="289" spans="1:5">
      <c r="A289" s="6"/>
      <c r="B289" s="31" t="s">
        <v>465</v>
      </c>
      <c r="C289" s="34"/>
      <c r="D289" s="32" t="s">
        <v>466</v>
      </c>
      <c r="E289" s="33" t="s">
        <v>151</v>
      </c>
    </row>
    <row r="290" spans="1:5">
      <c r="A290" s="6"/>
      <c r="B290" s="31" t="s">
        <v>467</v>
      </c>
      <c r="C290" s="32" t="s">
        <v>468</v>
      </c>
      <c r="D290" s="32" t="s">
        <v>466</v>
      </c>
      <c r="E290" s="33" t="s">
        <v>153</v>
      </c>
    </row>
    <row r="291" spans="1:5">
      <c r="A291" s="6"/>
      <c r="B291" s="31" t="s">
        <v>467</v>
      </c>
      <c r="C291" s="32" t="s">
        <v>455</v>
      </c>
      <c r="D291" s="32" t="s">
        <v>466</v>
      </c>
      <c r="E291" s="33" t="s">
        <v>153</v>
      </c>
    </row>
    <row r="292" spans="1:5">
      <c r="A292" s="6"/>
      <c r="B292" s="31" t="s">
        <v>467</v>
      </c>
      <c r="C292" s="32" t="s">
        <v>317</v>
      </c>
      <c r="D292" s="32" t="s">
        <v>466</v>
      </c>
      <c r="E292" s="33" t="s">
        <v>153</v>
      </c>
    </row>
    <row r="293" spans="1:5">
      <c r="A293" s="6"/>
      <c r="B293" s="31" t="s">
        <v>467</v>
      </c>
      <c r="C293" s="32" t="s">
        <v>469</v>
      </c>
      <c r="D293" s="32" t="s">
        <v>466</v>
      </c>
      <c r="E293" s="33" t="s">
        <v>153</v>
      </c>
    </row>
    <row r="294" spans="1:5">
      <c r="A294" s="6"/>
      <c r="B294" s="31" t="s">
        <v>467</v>
      </c>
      <c r="C294" s="32" t="s">
        <v>469</v>
      </c>
      <c r="D294" s="32" t="s">
        <v>466</v>
      </c>
      <c r="E294" s="33" t="s">
        <v>153</v>
      </c>
    </row>
    <row r="295" spans="1:5">
      <c r="A295" s="6"/>
      <c r="B295" s="31" t="s">
        <v>470</v>
      </c>
      <c r="C295" s="32" t="s">
        <v>460</v>
      </c>
      <c r="D295" s="32" t="s">
        <v>37</v>
      </c>
      <c r="E295" s="33" t="s">
        <v>147</v>
      </c>
    </row>
    <row r="296" spans="1:5">
      <c r="A296" s="6"/>
      <c r="B296" s="31" t="s">
        <v>470</v>
      </c>
      <c r="C296" s="32" t="s">
        <v>303</v>
      </c>
      <c r="D296" s="32" t="s">
        <v>37</v>
      </c>
      <c r="E296" s="33" t="s">
        <v>147</v>
      </c>
    </row>
    <row r="297" spans="1:5">
      <c r="A297" s="6"/>
      <c r="B297" s="31" t="s">
        <v>470</v>
      </c>
      <c r="C297" s="32" t="s">
        <v>461</v>
      </c>
      <c r="D297" s="32" t="s">
        <v>37</v>
      </c>
      <c r="E297" s="33" t="s">
        <v>147</v>
      </c>
    </row>
    <row r="298" spans="1:5">
      <c r="A298" s="6"/>
      <c r="B298" s="31" t="s">
        <v>470</v>
      </c>
      <c r="C298" s="32" t="s">
        <v>462</v>
      </c>
      <c r="D298" s="32" t="s">
        <v>37</v>
      </c>
      <c r="E298" s="33" t="s">
        <v>147</v>
      </c>
    </row>
    <row r="299" spans="1:5">
      <c r="A299" s="6"/>
      <c r="B299" s="31" t="s">
        <v>470</v>
      </c>
      <c r="C299" s="32" t="s">
        <v>471</v>
      </c>
      <c r="D299" s="32" t="s">
        <v>37</v>
      </c>
      <c r="E299" s="33" t="s">
        <v>147</v>
      </c>
    </row>
    <row r="300" spans="1:5">
      <c r="A300" s="6"/>
      <c r="B300" s="31" t="s">
        <v>472</v>
      </c>
      <c r="C300" s="32" t="s">
        <v>460</v>
      </c>
      <c r="D300" s="32" t="s">
        <v>466</v>
      </c>
      <c r="E300" s="33" t="s">
        <v>399</v>
      </c>
    </row>
    <row r="301" spans="1:5">
      <c r="A301" s="6"/>
      <c r="B301" s="31" t="s">
        <v>472</v>
      </c>
      <c r="C301" s="32" t="s">
        <v>317</v>
      </c>
      <c r="D301" s="32" t="s">
        <v>466</v>
      </c>
      <c r="E301" s="33" t="s">
        <v>399</v>
      </c>
    </row>
    <row r="302" spans="1:5">
      <c r="A302" s="6"/>
      <c r="B302" s="31" t="s">
        <v>472</v>
      </c>
      <c r="C302" s="32" t="s">
        <v>473</v>
      </c>
      <c r="D302" s="32" t="s">
        <v>466</v>
      </c>
      <c r="E302" s="33" t="s">
        <v>399</v>
      </c>
    </row>
    <row r="303" spans="1:5">
      <c r="A303" s="6"/>
      <c r="B303" s="31" t="s">
        <v>474</v>
      </c>
      <c r="C303" s="32" t="s">
        <v>460</v>
      </c>
      <c r="D303" s="32" t="s">
        <v>312</v>
      </c>
      <c r="E303" s="33" t="s">
        <v>399</v>
      </c>
    </row>
    <row r="304" spans="1:5">
      <c r="A304" s="6"/>
      <c r="B304" s="31" t="s">
        <v>474</v>
      </c>
      <c r="C304" s="32" t="s">
        <v>317</v>
      </c>
      <c r="D304" s="32" t="s">
        <v>312</v>
      </c>
      <c r="E304" s="33" t="s">
        <v>399</v>
      </c>
    </row>
    <row r="305" spans="1:5">
      <c r="A305" s="6"/>
      <c r="B305" s="31" t="s">
        <v>474</v>
      </c>
      <c r="C305" s="32" t="s">
        <v>462</v>
      </c>
      <c r="D305" s="32" t="s">
        <v>312</v>
      </c>
      <c r="E305" s="33" t="s">
        <v>399</v>
      </c>
    </row>
    <row r="306" spans="1:5">
      <c r="A306" s="6"/>
      <c r="B306" s="31" t="s">
        <v>475</v>
      </c>
      <c r="C306" s="32" t="s">
        <v>476</v>
      </c>
      <c r="D306" s="32" t="s">
        <v>312</v>
      </c>
      <c r="E306" s="33" t="s">
        <v>399</v>
      </c>
    </row>
    <row r="307" spans="1:5">
      <c r="A307" s="6"/>
      <c r="B307" s="31" t="s">
        <v>475</v>
      </c>
      <c r="C307" s="32" t="s">
        <v>477</v>
      </c>
      <c r="D307" s="32" t="s">
        <v>312</v>
      </c>
      <c r="E307" s="33" t="s">
        <v>399</v>
      </c>
    </row>
    <row r="308" spans="1:5">
      <c r="A308" s="6"/>
      <c r="B308" s="31" t="s">
        <v>475</v>
      </c>
      <c r="C308" s="32" t="s">
        <v>311</v>
      </c>
      <c r="D308" s="32" t="s">
        <v>312</v>
      </c>
      <c r="E308" s="33" t="s">
        <v>399</v>
      </c>
    </row>
    <row r="309" spans="1:5">
      <c r="A309" s="6"/>
      <c r="B309" s="31" t="s">
        <v>475</v>
      </c>
      <c r="C309" s="32" t="s">
        <v>478</v>
      </c>
      <c r="D309" s="32" t="s">
        <v>312</v>
      </c>
      <c r="E309" s="33" t="s">
        <v>399</v>
      </c>
    </row>
    <row r="310" spans="1:5">
      <c r="A310" s="6"/>
      <c r="B310" s="31" t="s">
        <v>475</v>
      </c>
      <c r="C310" s="32" t="s">
        <v>479</v>
      </c>
      <c r="D310" s="32" t="s">
        <v>312</v>
      </c>
      <c r="E310" s="33" t="s">
        <v>399</v>
      </c>
    </row>
    <row r="311" spans="1:5">
      <c r="A311" s="6"/>
      <c r="B311" s="31" t="s">
        <v>475</v>
      </c>
      <c r="C311" s="32" t="s">
        <v>480</v>
      </c>
      <c r="D311" s="32" t="s">
        <v>312</v>
      </c>
      <c r="E311" s="33" t="s">
        <v>399</v>
      </c>
    </row>
    <row r="312" spans="1:5">
      <c r="A312" s="6"/>
      <c r="B312" s="31" t="s">
        <v>475</v>
      </c>
      <c r="C312" s="32" t="s">
        <v>481</v>
      </c>
      <c r="D312" s="32" t="s">
        <v>312</v>
      </c>
      <c r="E312" s="33" t="s">
        <v>399</v>
      </c>
    </row>
    <row r="313" spans="1:5">
      <c r="A313" s="6"/>
      <c r="B313" s="31" t="s">
        <v>475</v>
      </c>
      <c r="C313" s="32" t="s">
        <v>346</v>
      </c>
      <c r="D313" s="32" t="s">
        <v>312</v>
      </c>
      <c r="E313" s="33" t="s">
        <v>399</v>
      </c>
    </row>
    <row r="314" spans="1:5">
      <c r="A314" s="6"/>
      <c r="B314" s="31" t="s">
        <v>475</v>
      </c>
      <c r="C314" s="32" t="s">
        <v>462</v>
      </c>
      <c r="D314" s="32" t="s">
        <v>312</v>
      </c>
      <c r="E314" s="33" t="s">
        <v>399</v>
      </c>
    </row>
    <row r="315" spans="1:5">
      <c r="A315" s="6"/>
      <c r="B315" s="31" t="s">
        <v>475</v>
      </c>
      <c r="C315" s="32" t="s">
        <v>482</v>
      </c>
      <c r="D315" s="32" t="s">
        <v>312</v>
      </c>
      <c r="E315" s="33" t="s">
        <v>399</v>
      </c>
    </row>
    <row r="316" spans="1:5">
      <c r="A316" s="6"/>
      <c r="B316" s="31" t="s">
        <v>483</v>
      </c>
      <c r="C316" s="32" t="s">
        <v>484</v>
      </c>
      <c r="D316" s="32" t="s">
        <v>37</v>
      </c>
      <c r="E316" s="33" t="s">
        <v>399</v>
      </c>
    </row>
    <row r="317" spans="1:5">
      <c r="A317" s="6"/>
      <c r="B317" s="31" t="s">
        <v>483</v>
      </c>
      <c r="C317" s="32" t="s">
        <v>422</v>
      </c>
      <c r="D317" s="32" t="s">
        <v>37</v>
      </c>
      <c r="E317" s="33" t="s">
        <v>399</v>
      </c>
    </row>
    <row r="318" spans="1:5">
      <c r="A318" s="6"/>
      <c r="B318" s="31" t="s">
        <v>483</v>
      </c>
      <c r="C318" s="32" t="s">
        <v>272</v>
      </c>
      <c r="D318" s="32" t="s">
        <v>37</v>
      </c>
      <c r="E318" s="33" t="s">
        <v>399</v>
      </c>
    </row>
    <row r="319" spans="1:5">
      <c r="A319" s="6"/>
      <c r="B319" s="31" t="s">
        <v>485</v>
      </c>
      <c r="C319" s="32" t="s">
        <v>317</v>
      </c>
      <c r="D319" s="32" t="s">
        <v>466</v>
      </c>
      <c r="E319" s="33" t="s">
        <v>151</v>
      </c>
    </row>
    <row r="320" spans="1:5">
      <c r="A320" s="6"/>
      <c r="B320" s="31" t="s">
        <v>485</v>
      </c>
      <c r="C320" s="32" t="s">
        <v>486</v>
      </c>
      <c r="D320" s="32" t="s">
        <v>466</v>
      </c>
      <c r="E320" s="33" t="s">
        <v>151</v>
      </c>
    </row>
    <row r="321" spans="1:5">
      <c r="A321" s="6"/>
      <c r="B321" s="31" t="s">
        <v>485</v>
      </c>
      <c r="C321" s="32" t="s">
        <v>272</v>
      </c>
      <c r="D321" s="32" t="s">
        <v>466</v>
      </c>
      <c r="E321" s="33" t="s">
        <v>151</v>
      </c>
    </row>
    <row r="322" spans="1:5">
      <c r="A322" s="6"/>
      <c r="B322" s="31" t="s">
        <v>485</v>
      </c>
      <c r="C322" s="32" t="s">
        <v>464</v>
      </c>
      <c r="D322" s="32" t="s">
        <v>466</v>
      </c>
      <c r="E322" s="33" t="s">
        <v>151</v>
      </c>
    </row>
    <row r="323" spans="1:5">
      <c r="A323" s="6"/>
      <c r="B323" s="31" t="s">
        <v>485</v>
      </c>
      <c r="C323" s="32" t="s">
        <v>464</v>
      </c>
      <c r="D323" s="32" t="s">
        <v>466</v>
      </c>
      <c r="E323" s="33" t="s">
        <v>151</v>
      </c>
    </row>
    <row r="324" spans="1:5">
      <c r="A324" s="6"/>
      <c r="B324" s="31" t="s">
        <v>487</v>
      </c>
      <c r="C324" s="32" t="s">
        <v>460</v>
      </c>
      <c r="D324" s="32" t="s">
        <v>466</v>
      </c>
      <c r="E324" s="33" t="s">
        <v>147</v>
      </c>
    </row>
    <row r="325" spans="1:5">
      <c r="A325" s="6"/>
      <c r="B325" s="31" t="s">
        <v>487</v>
      </c>
      <c r="C325" s="32" t="s">
        <v>464</v>
      </c>
      <c r="D325" s="32" t="s">
        <v>466</v>
      </c>
      <c r="E325" s="33" t="s">
        <v>147</v>
      </c>
    </row>
    <row r="326" spans="1:5">
      <c r="A326" s="6"/>
      <c r="B326" s="31" t="s">
        <v>488</v>
      </c>
      <c r="C326" s="32" t="s">
        <v>395</v>
      </c>
      <c r="D326" s="32" t="s">
        <v>29</v>
      </c>
      <c r="E326" s="33" t="s">
        <v>399</v>
      </c>
    </row>
    <row r="327" spans="1:5">
      <c r="A327" s="6"/>
      <c r="B327" s="31" t="s">
        <v>488</v>
      </c>
      <c r="C327" s="32" t="s">
        <v>489</v>
      </c>
      <c r="D327" s="32" t="s">
        <v>29</v>
      </c>
      <c r="E327" s="33" t="s">
        <v>399</v>
      </c>
    </row>
    <row r="328" spans="1:5">
      <c r="A328" s="6"/>
      <c r="B328" s="31" t="s">
        <v>488</v>
      </c>
      <c r="C328" s="32" t="s">
        <v>489</v>
      </c>
      <c r="D328" s="32" t="s">
        <v>29</v>
      </c>
      <c r="E328" s="33" t="s">
        <v>399</v>
      </c>
    </row>
    <row r="329" spans="1:5">
      <c r="A329" s="6"/>
      <c r="B329" s="31" t="s">
        <v>490</v>
      </c>
      <c r="C329" s="32" t="s">
        <v>491</v>
      </c>
      <c r="D329" s="32" t="s">
        <v>312</v>
      </c>
      <c r="E329" s="33" t="s">
        <v>147</v>
      </c>
    </row>
    <row r="330" spans="1:5">
      <c r="A330" s="6"/>
      <c r="B330" s="31" t="s">
        <v>490</v>
      </c>
      <c r="C330" s="32" t="s">
        <v>491</v>
      </c>
      <c r="D330" s="32" t="s">
        <v>312</v>
      </c>
      <c r="E330" s="33" t="s">
        <v>147</v>
      </c>
    </row>
    <row r="331" spans="1:5">
      <c r="A331" s="6"/>
      <c r="B331" s="31" t="s">
        <v>490</v>
      </c>
      <c r="C331" s="32" t="s">
        <v>492</v>
      </c>
      <c r="D331" s="32" t="s">
        <v>312</v>
      </c>
      <c r="E331" s="33" t="s">
        <v>147</v>
      </c>
    </row>
    <row r="332" spans="1:5">
      <c r="A332" s="6"/>
      <c r="B332" s="31" t="s">
        <v>490</v>
      </c>
      <c r="C332" s="32" t="s">
        <v>272</v>
      </c>
      <c r="D332" s="32" t="s">
        <v>312</v>
      </c>
      <c r="E332" s="33" t="s">
        <v>147</v>
      </c>
    </row>
    <row r="333" spans="1:5">
      <c r="A333" s="6"/>
      <c r="B333" s="31" t="s">
        <v>490</v>
      </c>
      <c r="C333" s="32" t="s">
        <v>272</v>
      </c>
      <c r="D333" s="32" t="s">
        <v>312</v>
      </c>
      <c r="E333" s="33" t="s">
        <v>147</v>
      </c>
    </row>
    <row r="334" spans="1:5">
      <c r="A334" s="6"/>
      <c r="B334" s="31" t="s">
        <v>490</v>
      </c>
      <c r="C334" s="32" t="s">
        <v>272</v>
      </c>
      <c r="D334" s="32" t="s">
        <v>312</v>
      </c>
      <c r="E334" s="33" t="s">
        <v>147</v>
      </c>
    </row>
    <row r="335" spans="1:5">
      <c r="A335" s="6"/>
      <c r="B335" s="31" t="s">
        <v>490</v>
      </c>
      <c r="C335" s="32" t="s">
        <v>461</v>
      </c>
      <c r="D335" s="32" t="s">
        <v>312</v>
      </c>
      <c r="E335" s="33" t="s">
        <v>147</v>
      </c>
    </row>
    <row r="336" spans="1:5">
      <c r="A336" s="6"/>
      <c r="B336" s="31" t="s">
        <v>490</v>
      </c>
      <c r="C336" s="32" t="s">
        <v>489</v>
      </c>
      <c r="D336" s="32" t="s">
        <v>312</v>
      </c>
      <c r="E336" s="33" t="s">
        <v>147</v>
      </c>
    </row>
    <row r="337" spans="1:5">
      <c r="A337" s="6"/>
      <c r="B337" s="31" t="s">
        <v>490</v>
      </c>
      <c r="C337" s="32" t="s">
        <v>471</v>
      </c>
      <c r="D337" s="32" t="s">
        <v>312</v>
      </c>
      <c r="E337" s="33" t="s">
        <v>147</v>
      </c>
    </row>
    <row r="338" spans="1:5">
      <c r="A338" s="6"/>
      <c r="B338" s="31" t="s">
        <v>493</v>
      </c>
      <c r="C338" s="32" t="s">
        <v>494</v>
      </c>
      <c r="D338" s="32" t="s">
        <v>312</v>
      </c>
      <c r="E338" s="33" t="s">
        <v>153</v>
      </c>
    </row>
    <row r="339" spans="1:5">
      <c r="A339" s="6"/>
      <c r="B339" s="31" t="s">
        <v>495</v>
      </c>
      <c r="C339" s="32" t="s">
        <v>356</v>
      </c>
      <c r="D339" s="32" t="s">
        <v>266</v>
      </c>
      <c r="E339" s="33" t="s">
        <v>147</v>
      </c>
    </row>
    <row r="340" spans="1:5">
      <c r="A340" s="6"/>
      <c r="B340" s="31" t="s">
        <v>495</v>
      </c>
      <c r="C340" s="32" t="s">
        <v>385</v>
      </c>
      <c r="D340" s="32" t="s">
        <v>266</v>
      </c>
      <c r="E340" s="33" t="s">
        <v>147</v>
      </c>
    </row>
    <row r="341" spans="1:5">
      <c r="A341" s="6"/>
      <c r="B341" s="31" t="s">
        <v>495</v>
      </c>
      <c r="C341" s="32" t="s">
        <v>496</v>
      </c>
      <c r="D341" s="32" t="s">
        <v>266</v>
      </c>
      <c r="E341" s="33" t="s">
        <v>147</v>
      </c>
    </row>
    <row r="342" spans="1:5">
      <c r="A342" s="6"/>
      <c r="B342" s="31" t="s">
        <v>495</v>
      </c>
      <c r="C342" s="32" t="s">
        <v>293</v>
      </c>
      <c r="D342" s="32" t="s">
        <v>266</v>
      </c>
      <c r="E342" s="33" t="s">
        <v>497</v>
      </c>
    </row>
    <row r="343" spans="1:5">
      <c r="A343" s="6"/>
      <c r="B343" s="31" t="s">
        <v>498</v>
      </c>
      <c r="C343" s="32" t="s">
        <v>499</v>
      </c>
      <c r="D343" s="32" t="s">
        <v>266</v>
      </c>
      <c r="E343" s="33" t="s">
        <v>147</v>
      </c>
    </row>
    <row r="344" spans="1:5">
      <c r="A344" s="6"/>
      <c r="B344" s="31" t="s">
        <v>500</v>
      </c>
      <c r="C344" s="32" t="s">
        <v>501</v>
      </c>
      <c r="D344" s="32" t="s">
        <v>37</v>
      </c>
      <c r="E344" s="33" t="s">
        <v>147</v>
      </c>
    </row>
    <row r="345" spans="1:5">
      <c r="A345" s="6"/>
      <c r="B345" s="31" t="s">
        <v>500</v>
      </c>
      <c r="C345" s="32" t="s">
        <v>502</v>
      </c>
      <c r="D345" s="32" t="s">
        <v>37</v>
      </c>
      <c r="E345" s="33" t="s">
        <v>147</v>
      </c>
    </row>
    <row r="346" spans="1:5">
      <c r="A346" s="6"/>
      <c r="B346" s="31" t="s">
        <v>500</v>
      </c>
      <c r="C346" s="32" t="s">
        <v>345</v>
      </c>
      <c r="D346" s="32" t="s">
        <v>37</v>
      </c>
      <c r="E346" s="33" t="s">
        <v>147</v>
      </c>
    </row>
    <row r="347" spans="1:5">
      <c r="A347" s="6"/>
      <c r="B347" s="31" t="s">
        <v>500</v>
      </c>
      <c r="C347" s="32" t="s">
        <v>503</v>
      </c>
      <c r="D347" s="32" t="s">
        <v>37</v>
      </c>
      <c r="E347" s="33" t="s">
        <v>147</v>
      </c>
    </row>
    <row r="348" spans="1:5">
      <c r="A348" s="6"/>
      <c r="B348" s="31" t="s">
        <v>500</v>
      </c>
      <c r="C348" s="32" t="s">
        <v>317</v>
      </c>
      <c r="D348" s="32" t="s">
        <v>37</v>
      </c>
      <c r="E348" s="33" t="s">
        <v>147</v>
      </c>
    </row>
    <row r="349" spans="1:5">
      <c r="A349" s="6"/>
      <c r="B349" s="31" t="s">
        <v>500</v>
      </c>
      <c r="C349" s="32" t="s">
        <v>464</v>
      </c>
      <c r="D349" s="32" t="s">
        <v>37</v>
      </c>
      <c r="E349" s="33" t="s">
        <v>147</v>
      </c>
    </row>
    <row r="350" spans="1:5">
      <c r="A350" s="6"/>
      <c r="B350" s="31" t="s">
        <v>500</v>
      </c>
      <c r="C350" s="32" t="s">
        <v>274</v>
      </c>
      <c r="D350" s="32" t="s">
        <v>37</v>
      </c>
      <c r="E350" s="33" t="s">
        <v>147</v>
      </c>
    </row>
    <row r="351" spans="1:5">
      <c r="A351" s="6"/>
      <c r="B351" s="31" t="s">
        <v>500</v>
      </c>
      <c r="C351" s="32" t="s">
        <v>293</v>
      </c>
      <c r="D351" s="32" t="s">
        <v>312</v>
      </c>
      <c r="E351" s="33" t="s">
        <v>439</v>
      </c>
    </row>
    <row r="352" spans="1:5">
      <c r="A352" s="6"/>
      <c r="B352" s="31" t="s">
        <v>500</v>
      </c>
      <c r="C352" s="32" t="s">
        <v>293</v>
      </c>
      <c r="D352" s="32" t="s">
        <v>37</v>
      </c>
      <c r="E352" s="33" t="s">
        <v>504</v>
      </c>
    </row>
    <row r="353" spans="1:5">
      <c r="A353" s="6"/>
      <c r="B353" s="31" t="s">
        <v>500</v>
      </c>
      <c r="C353" s="32" t="s">
        <v>293</v>
      </c>
      <c r="D353" s="32" t="s">
        <v>37</v>
      </c>
      <c r="E353" s="33" t="s">
        <v>426</v>
      </c>
    </row>
    <row r="354" spans="1:5">
      <c r="A354" s="6"/>
      <c r="B354" s="31" t="s">
        <v>500</v>
      </c>
      <c r="C354" s="32" t="s">
        <v>293</v>
      </c>
      <c r="D354" s="32" t="s">
        <v>37</v>
      </c>
      <c r="E354" s="33" t="s">
        <v>505</v>
      </c>
    </row>
    <row r="355" spans="1:5">
      <c r="A355" s="6"/>
      <c r="B355" s="31" t="s">
        <v>500</v>
      </c>
      <c r="C355" s="32" t="s">
        <v>466</v>
      </c>
      <c r="D355" s="32" t="s">
        <v>37</v>
      </c>
      <c r="E355" s="33" t="s">
        <v>336</v>
      </c>
    </row>
    <row r="356" spans="1:5">
      <c r="A356" s="6"/>
      <c r="B356" s="31" t="s">
        <v>506</v>
      </c>
      <c r="C356" s="32" t="s">
        <v>507</v>
      </c>
      <c r="D356" s="32" t="s">
        <v>312</v>
      </c>
      <c r="E356" s="33" t="s">
        <v>147</v>
      </c>
    </row>
    <row r="357" spans="1:5">
      <c r="A357" s="6"/>
      <c r="B357" s="31" t="s">
        <v>506</v>
      </c>
      <c r="C357" s="32" t="s">
        <v>508</v>
      </c>
      <c r="D357" s="32" t="s">
        <v>312</v>
      </c>
      <c r="E357" s="33" t="s">
        <v>147</v>
      </c>
    </row>
    <row r="358" spans="1:5">
      <c r="A358" s="6"/>
      <c r="B358" s="31" t="s">
        <v>506</v>
      </c>
      <c r="C358" s="32" t="s">
        <v>509</v>
      </c>
      <c r="D358" s="32" t="s">
        <v>312</v>
      </c>
      <c r="E358" s="33" t="s">
        <v>147</v>
      </c>
    </row>
    <row r="359" spans="1:5">
      <c r="A359" s="6"/>
      <c r="B359" s="31" t="s">
        <v>506</v>
      </c>
      <c r="C359" s="32" t="s">
        <v>286</v>
      </c>
      <c r="D359" s="32" t="s">
        <v>312</v>
      </c>
      <c r="E359" s="33" t="s">
        <v>147</v>
      </c>
    </row>
    <row r="360" spans="1:5">
      <c r="A360" s="6"/>
      <c r="B360" s="31" t="s">
        <v>506</v>
      </c>
      <c r="C360" s="32" t="s">
        <v>510</v>
      </c>
      <c r="D360" s="32" t="s">
        <v>312</v>
      </c>
      <c r="E360" s="33" t="s">
        <v>147</v>
      </c>
    </row>
    <row r="361" spans="1:5">
      <c r="A361" s="6"/>
      <c r="B361" s="31" t="s">
        <v>506</v>
      </c>
      <c r="C361" s="32" t="s">
        <v>272</v>
      </c>
      <c r="D361" s="32" t="s">
        <v>312</v>
      </c>
      <c r="E361" s="33" t="s">
        <v>147</v>
      </c>
    </row>
    <row r="362" spans="1:5">
      <c r="A362" s="6"/>
      <c r="B362" s="31" t="s">
        <v>506</v>
      </c>
      <c r="C362" s="32" t="s">
        <v>511</v>
      </c>
      <c r="D362" s="32" t="s">
        <v>312</v>
      </c>
      <c r="E362" s="33" t="s">
        <v>147</v>
      </c>
    </row>
    <row r="363" spans="1:5">
      <c r="A363" s="6"/>
      <c r="B363" s="31" t="s">
        <v>506</v>
      </c>
      <c r="C363" s="32" t="s">
        <v>385</v>
      </c>
      <c r="D363" s="32" t="s">
        <v>312</v>
      </c>
      <c r="E363" s="33" t="s">
        <v>147</v>
      </c>
    </row>
    <row r="364" spans="1:5">
      <c r="A364" s="6"/>
      <c r="B364" s="31" t="s">
        <v>506</v>
      </c>
      <c r="C364" s="32" t="s">
        <v>853</v>
      </c>
      <c r="D364" s="32" t="s">
        <v>312</v>
      </c>
      <c r="E364" s="33" t="s">
        <v>147</v>
      </c>
    </row>
    <row r="365" spans="1:5">
      <c r="A365" s="6"/>
      <c r="B365" s="31" t="s">
        <v>506</v>
      </c>
      <c r="C365" s="32" t="s">
        <v>293</v>
      </c>
      <c r="D365" s="32" t="s">
        <v>312</v>
      </c>
      <c r="E365" s="33" t="s">
        <v>512</v>
      </c>
    </row>
    <row r="366" spans="1:5">
      <c r="A366" s="6"/>
      <c r="B366" s="31" t="s">
        <v>506</v>
      </c>
      <c r="C366" s="32" t="s">
        <v>293</v>
      </c>
      <c r="D366" s="32" t="s">
        <v>312</v>
      </c>
      <c r="E366" s="33" t="s">
        <v>298</v>
      </c>
    </row>
    <row r="367" spans="1:5">
      <c r="A367" s="6"/>
      <c r="B367" s="31" t="s">
        <v>506</v>
      </c>
      <c r="C367" s="32" t="s">
        <v>293</v>
      </c>
      <c r="D367" s="32" t="s">
        <v>312</v>
      </c>
      <c r="E367" s="33" t="s">
        <v>326</v>
      </c>
    </row>
    <row r="368" spans="1:5">
      <c r="A368" s="6"/>
      <c r="B368" s="31" t="s">
        <v>506</v>
      </c>
      <c r="C368" s="32" t="s">
        <v>293</v>
      </c>
      <c r="D368" s="32" t="s">
        <v>312</v>
      </c>
      <c r="E368" s="33" t="s">
        <v>513</v>
      </c>
    </row>
    <row r="369" spans="1:5">
      <c r="A369" s="6"/>
      <c r="B369" s="31" t="s">
        <v>506</v>
      </c>
      <c r="C369" s="32" t="s">
        <v>293</v>
      </c>
      <c r="D369" s="32" t="s">
        <v>312</v>
      </c>
      <c r="E369" s="33" t="s">
        <v>513</v>
      </c>
    </row>
    <row r="370" spans="1:5">
      <c r="A370" s="6"/>
      <c r="B370" s="31" t="s">
        <v>514</v>
      </c>
      <c r="C370" s="32" t="s">
        <v>515</v>
      </c>
      <c r="D370" s="32" t="s">
        <v>466</v>
      </c>
      <c r="E370" s="33" t="s">
        <v>516</v>
      </c>
    </row>
    <row r="371" spans="1:5">
      <c r="A371" s="6"/>
      <c r="B371" s="31" t="s">
        <v>514</v>
      </c>
      <c r="C371" s="32" t="s">
        <v>517</v>
      </c>
      <c r="D371" s="32" t="s">
        <v>466</v>
      </c>
      <c r="E371" s="33" t="s">
        <v>516</v>
      </c>
    </row>
    <row r="372" spans="1:5">
      <c r="A372" s="6"/>
      <c r="B372" s="31" t="s">
        <v>518</v>
      </c>
      <c r="C372" s="32" t="s">
        <v>519</v>
      </c>
      <c r="D372" s="32" t="s">
        <v>29</v>
      </c>
      <c r="E372" s="33" t="s">
        <v>520</v>
      </c>
    </row>
    <row r="373" spans="1:5">
      <c r="A373" s="6"/>
      <c r="B373" s="31" t="s">
        <v>518</v>
      </c>
      <c r="C373" s="32" t="s">
        <v>521</v>
      </c>
      <c r="D373" s="32" t="s">
        <v>29</v>
      </c>
      <c r="E373" s="33" t="s">
        <v>520</v>
      </c>
    </row>
    <row r="374" spans="1:5">
      <c r="A374" s="6"/>
      <c r="B374" s="31" t="s">
        <v>518</v>
      </c>
      <c r="C374" s="32" t="s">
        <v>522</v>
      </c>
      <c r="D374" s="32" t="s">
        <v>312</v>
      </c>
      <c r="E374" s="33" t="s">
        <v>520</v>
      </c>
    </row>
    <row r="375" spans="1:5">
      <c r="A375" s="6"/>
      <c r="B375" s="31" t="s">
        <v>518</v>
      </c>
      <c r="C375" s="32" t="s">
        <v>523</v>
      </c>
      <c r="D375" s="32" t="s">
        <v>29</v>
      </c>
      <c r="E375" s="33" t="s">
        <v>520</v>
      </c>
    </row>
    <row r="376" spans="1:5">
      <c r="A376" s="6"/>
      <c r="B376" s="31" t="s">
        <v>518</v>
      </c>
      <c r="C376" s="32" t="s">
        <v>524</v>
      </c>
      <c r="D376" s="32" t="s">
        <v>29</v>
      </c>
      <c r="E376" s="33" t="s">
        <v>520</v>
      </c>
    </row>
    <row r="377" spans="1:5">
      <c r="A377" s="6"/>
      <c r="B377" s="31" t="s">
        <v>518</v>
      </c>
      <c r="C377" s="32" t="s">
        <v>525</v>
      </c>
      <c r="D377" s="32" t="s">
        <v>29</v>
      </c>
      <c r="E377" s="33" t="s">
        <v>520</v>
      </c>
    </row>
    <row r="378" spans="1:5">
      <c r="A378" s="6"/>
      <c r="B378" s="31" t="s">
        <v>518</v>
      </c>
      <c r="C378" s="32" t="s">
        <v>526</v>
      </c>
      <c r="D378" s="32" t="s">
        <v>29</v>
      </c>
      <c r="E378" s="33" t="s">
        <v>520</v>
      </c>
    </row>
    <row r="379" spans="1:5">
      <c r="A379" s="6"/>
      <c r="B379" s="31" t="s">
        <v>518</v>
      </c>
      <c r="C379" s="32" t="s">
        <v>515</v>
      </c>
      <c r="D379" s="32" t="s">
        <v>312</v>
      </c>
      <c r="E379" s="33" t="s">
        <v>520</v>
      </c>
    </row>
    <row r="380" spans="1:5">
      <c r="A380" s="6"/>
      <c r="B380" s="31" t="s">
        <v>518</v>
      </c>
      <c r="C380" s="32" t="s">
        <v>527</v>
      </c>
      <c r="D380" s="32" t="s">
        <v>312</v>
      </c>
      <c r="E380" s="33" t="s">
        <v>520</v>
      </c>
    </row>
    <row r="381" spans="1:5">
      <c r="A381" s="6"/>
      <c r="B381" s="31" t="s">
        <v>518</v>
      </c>
      <c r="C381" s="32" t="s">
        <v>517</v>
      </c>
      <c r="D381" s="32" t="s">
        <v>29</v>
      </c>
      <c r="E381" s="33" t="s">
        <v>520</v>
      </c>
    </row>
    <row r="382" spans="1:5">
      <c r="A382" s="6"/>
      <c r="B382" s="31" t="s">
        <v>528</v>
      </c>
      <c r="C382" s="32" t="s">
        <v>529</v>
      </c>
      <c r="D382" s="32" t="s">
        <v>37</v>
      </c>
      <c r="E382" s="33" t="s">
        <v>520</v>
      </c>
    </row>
    <row r="383" spans="1:5">
      <c r="A383" s="6"/>
      <c r="B383" s="31" t="s">
        <v>530</v>
      </c>
      <c r="C383" s="32" t="s">
        <v>531</v>
      </c>
      <c r="D383" s="32" t="s">
        <v>466</v>
      </c>
      <c r="E383" s="33" t="s">
        <v>516</v>
      </c>
    </row>
    <row r="384" spans="1:5">
      <c r="A384" s="6"/>
      <c r="B384" s="31" t="s">
        <v>530</v>
      </c>
      <c r="C384" s="32" t="s">
        <v>521</v>
      </c>
      <c r="D384" s="32" t="s">
        <v>37</v>
      </c>
      <c r="E384" s="33" t="s">
        <v>516</v>
      </c>
    </row>
    <row r="385" spans="1:5">
      <c r="A385" s="6"/>
      <c r="B385" s="31" t="s">
        <v>530</v>
      </c>
      <c r="C385" s="32" t="s">
        <v>522</v>
      </c>
      <c r="D385" s="32" t="s">
        <v>37</v>
      </c>
      <c r="E385" s="33" t="s">
        <v>516</v>
      </c>
    </row>
    <row r="386" spans="1:5">
      <c r="A386" s="6"/>
      <c r="B386" s="31" t="s">
        <v>530</v>
      </c>
      <c r="C386" s="32" t="s">
        <v>532</v>
      </c>
      <c r="D386" s="32" t="s">
        <v>37</v>
      </c>
      <c r="E386" s="33" t="s">
        <v>516</v>
      </c>
    </row>
    <row r="387" spans="1:5">
      <c r="A387" s="6"/>
      <c r="B387" s="31" t="s">
        <v>530</v>
      </c>
      <c r="C387" s="32" t="s">
        <v>533</v>
      </c>
      <c r="D387" s="32" t="s">
        <v>37</v>
      </c>
      <c r="E387" s="33" t="s">
        <v>516</v>
      </c>
    </row>
    <row r="388" spans="1:5">
      <c r="A388" s="6"/>
      <c r="B388" s="31" t="s">
        <v>530</v>
      </c>
      <c r="C388" s="32" t="s">
        <v>525</v>
      </c>
      <c r="D388" s="32" t="s">
        <v>37</v>
      </c>
      <c r="E388" s="33" t="s">
        <v>516</v>
      </c>
    </row>
    <row r="389" spans="1:5">
      <c r="A389" s="6"/>
      <c r="B389" s="31" t="s">
        <v>534</v>
      </c>
      <c r="C389" s="32" t="s">
        <v>535</v>
      </c>
      <c r="D389" s="32" t="s">
        <v>37</v>
      </c>
      <c r="E389" s="33" t="s">
        <v>516</v>
      </c>
    </row>
    <row r="390" spans="1:5">
      <c r="A390" s="6"/>
      <c r="B390" s="31" t="s">
        <v>536</v>
      </c>
      <c r="C390" s="32" t="s">
        <v>522</v>
      </c>
      <c r="D390" s="32" t="s">
        <v>29</v>
      </c>
      <c r="E390" s="33" t="s">
        <v>516</v>
      </c>
    </row>
    <row r="391" spans="1:5">
      <c r="A391" s="6"/>
      <c r="B391" s="31" t="s">
        <v>536</v>
      </c>
      <c r="C391" s="32" t="s">
        <v>537</v>
      </c>
      <c r="D391" s="32" t="s">
        <v>29</v>
      </c>
      <c r="E391" s="33" t="s">
        <v>516</v>
      </c>
    </row>
    <row r="392" spans="1:5">
      <c r="A392" s="6"/>
      <c r="B392" s="31" t="s">
        <v>536</v>
      </c>
      <c r="C392" s="32" t="s">
        <v>538</v>
      </c>
      <c r="D392" s="32" t="s">
        <v>29</v>
      </c>
      <c r="E392" s="33" t="s">
        <v>516</v>
      </c>
    </row>
    <row r="393" spans="1:5">
      <c r="A393" s="6"/>
      <c r="B393" s="31" t="s">
        <v>539</v>
      </c>
      <c r="C393" s="32" t="s">
        <v>540</v>
      </c>
      <c r="D393" s="32" t="s">
        <v>37</v>
      </c>
      <c r="E393" s="33" t="s">
        <v>516</v>
      </c>
    </row>
    <row r="394" spans="1:5">
      <c r="A394" s="6"/>
      <c r="B394" s="31" t="s">
        <v>539</v>
      </c>
      <c r="C394" s="32" t="s">
        <v>519</v>
      </c>
      <c r="D394" s="32" t="s">
        <v>37</v>
      </c>
      <c r="E394" s="33" t="s">
        <v>516</v>
      </c>
    </row>
    <row r="395" spans="1:5">
      <c r="A395" s="6"/>
      <c r="B395" s="31" t="s">
        <v>539</v>
      </c>
      <c r="C395" s="32" t="s">
        <v>522</v>
      </c>
      <c r="D395" s="32" t="s">
        <v>37</v>
      </c>
      <c r="E395" s="33" t="s">
        <v>516</v>
      </c>
    </row>
    <row r="396" spans="1:5">
      <c r="A396" s="6"/>
      <c r="B396" s="31" t="s">
        <v>539</v>
      </c>
      <c r="C396" s="32" t="s">
        <v>523</v>
      </c>
      <c r="D396" s="32" t="s">
        <v>37</v>
      </c>
      <c r="E396" s="33" t="s">
        <v>516</v>
      </c>
    </row>
    <row r="397" spans="1:5">
      <c r="A397" s="6"/>
      <c r="B397" s="31" t="s">
        <v>541</v>
      </c>
      <c r="C397" s="32" t="s">
        <v>542</v>
      </c>
      <c r="D397" s="32" t="s">
        <v>37</v>
      </c>
      <c r="E397" s="33" t="s">
        <v>516</v>
      </c>
    </row>
    <row r="398" spans="1:5">
      <c r="A398" s="6"/>
      <c r="B398" s="31" t="s">
        <v>543</v>
      </c>
      <c r="C398" s="32" t="s">
        <v>522</v>
      </c>
      <c r="D398" s="32" t="s">
        <v>37</v>
      </c>
      <c r="E398" s="33" t="s">
        <v>520</v>
      </c>
    </row>
    <row r="399" spans="1:5">
      <c r="A399" s="6"/>
      <c r="B399" s="31" t="s">
        <v>543</v>
      </c>
      <c r="C399" s="32" t="s">
        <v>544</v>
      </c>
      <c r="D399" s="32" t="s">
        <v>37</v>
      </c>
      <c r="E399" s="33" t="s">
        <v>520</v>
      </c>
    </row>
    <row r="400" spans="1:5">
      <c r="A400" s="6"/>
      <c r="B400" s="31" t="s">
        <v>543</v>
      </c>
      <c r="C400" s="32" t="s">
        <v>533</v>
      </c>
      <c r="D400" s="32" t="s">
        <v>37</v>
      </c>
      <c r="E400" s="33" t="s">
        <v>520</v>
      </c>
    </row>
    <row r="401" spans="1:5">
      <c r="A401" s="6"/>
      <c r="B401" s="31" t="s">
        <v>543</v>
      </c>
      <c r="C401" s="32" t="s">
        <v>524</v>
      </c>
      <c r="D401" s="32" t="s">
        <v>37</v>
      </c>
      <c r="E401" s="33" t="s">
        <v>520</v>
      </c>
    </row>
    <row r="402" spans="1:5">
      <c r="A402" s="6"/>
      <c r="B402" s="31" t="s">
        <v>543</v>
      </c>
      <c r="C402" s="32" t="s">
        <v>545</v>
      </c>
      <c r="D402" s="32" t="s">
        <v>37</v>
      </c>
      <c r="E402" s="33" t="s">
        <v>520</v>
      </c>
    </row>
    <row r="403" spans="1:5">
      <c r="A403" s="6"/>
      <c r="B403" s="31" t="s">
        <v>546</v>
      </c>
      <c r="C403" s="32" t="s">
        <v>521</v>
      </c>
      <c r="D403" s="32" t="s">
        <v>37</v>
      </c>
      <c r="E403" s="33" t="s">
        <v>520</v>
      </c>
    </row>
    <row r="404" spans="1:5">
      <c r="A404" s="6"/>
      <c r="B404" s="31" t="s">
        <v>546</v>
      </c>
      <c r="C404" s="32" t="s">
        <v>522</v>
      </c>
      <c r="D404" s="32" t="s">
        <v>312</v>
      </c>
      <c r="E404" s="33" t="s">
        <v>520</v>
      </c>
    </row>
    <row r="405" spans="1:5">
      <c r="A405" s="6"/>
      <c r="B405" s="31" t="s">
        <v>546</v>
      </c>
      <c r="C405" s="32" t="s">
        <v>524</v>
      </c>
      <c r="D405" s="32" t="s">
        <v>37</v>
      </c>
      <c r="E405" s="33" t="s">
        <v>516</v>
      </c>
    </row>
    <row r="406" spans="1:5">
      <c r="A406" s="6"/>
      <c r="B406" s="31" t="s">
        <v>546</v>
      </c>
      <c r="C406" s="32" t="s">
        <v>525</v>
      </c>
      <c r="D406" s="32" t="s">
        <v>29</v>
      </c>
      <c r="E406" s="33" t="s">
        <v>520</v>
      </c>
    </row>
    <row r="407" spans="1:5">
      <c r="A407" s="6"/>
      <c r="B407" s="31" t="s">
        <v>546</v>
      </c>
      <c r="C407" s="32" t="s">
        <v>547</v>
      </c>
      <c r="D407" s="32" t="s">
        <v>466</v>
      </c>
      <c r="E407" s="33" t="s">
        <v>520</v>
      </c>
    </row>
    <row r="408" spans="1:5">
      <c r="A408" s="6"/>
      <c r="B408" s="31" t="s">
        <v>546</v>
      </c>
      <c r="C408" s="32" t="s">
        <v>548</v>
      </c>
      <c r="D408" s="32" t="s">
        <v>37</v>
      </c>
      <c r="E408" s="33" t="s">
        <v>516</v>
      </c>
    </row>
    <row r="409" spans="1:5">
      <c r="A409" s="6"/>
      <c r="B409" s="31" t="s">
        <v>549</v>
      </c>
      <c r="C409" s="32" t="s">
        <v>533</v>
      </c>
      <c r="D409" s="32" t="s">
        <v>37</v>
      </c>
      <c r="E409" s="33" t="s">
        <v>516</v>
      </c>
    </row>
    <row r="410" spans="1:5">
      <c r="A410" s="6"/>
      <c r="B410" s="31" t="s">
        <v>550</v>
      </c>
      <c r="C410" s="32" t="s">
        <v>522</v>
      </c>
      <c r="D410" s="32" t="s">
        <v>312</v>
      </c>
      <c r="E410" s="33" t="s">
        <v>516</v>
      </c>
    </row>
    <row r="411" spans="1:5">
      <c r="A411" s="6"/>
      <c r="B411" s="31" t="s">
        <v>550</v>
      </c>
      <c r="C411" s="32" t="s">
        <v>544</v>
      </c>
      <c r="D411" s="32" t="s">
        <v>37</v>
      </c>
      <c r="E411" s="33" t="s">
        <v>516</v>
      </c>
    </row>
    <row r="412" spans="1:5">
      <c r="A412" s="6"/>
      <c r="B412" s="31" t="s">
        <v>550</v>
      </c>
      <c r="C412" s="32" t="s">
        <v>533</v>
      </c>
      <c r="D412" s="32" t="s">
        <v>37</v>
      </c>
      <c r="E412" s="33" t="s">
        <v>520</v>
      </c>
    </row>
    <row r="413" spans="1:5">
      <c r="A413" s="6"/>
      <c r="B413" s="31" t="s">
        <v>550</v>
      </c>
      <c r="C413" s="32" t="s">
        <v>524</v>
      </c>
      <c r="D413" s="32" t="s">
        <v>466</v>
      </c>
      <c r="E413" s="33" t="s">
        <v>520</v>
      </c>
    </row>
    <row r="414" spans="1:5">
      <c r="A414" s="6"/>
      <c r="B414" s="31" t="s">
        <v>550</v>
      </c>
      <c r="C414" s="32" t="s">
        <v>525</v>
      </c>
      <c r="D414" s="32" t="s">
        <v>37</v>
      </c>
      <c r="E414" s="33" t="s">
        <v>516</v>
      </c>
    </row>
    <row r="415" spans="1:5">
      <c r="A415" s="6"/>
      <c r="B415" s="31" t="s">
        <v>550</v>
      </c>
      <c r="C415" s="32" t="s">
        <v>551</v>
      </c>
      <c r="D415" s="32" t="s">
        <v>37</v>
      </c>
      <c r="E415" s="33" t="s">
        <v>520</v>
      </c>
    </row>
    <row r="416" spans="1:5">
      <c r="A416" s="6"/>
      <c r="B416" s="31" t="s">
        <v>550</v>
      </c>
      <c r="C416" s="32" t="s">
        <v>552</v>
      </c>
      <c r="D416" s="32" t="s">
        <v>37</v>
      </c>
      <c r="E416" s="33" t="s">
        <v>516</v>
      </c>
    </row>
    <row r="417" spans="1:5">
      <c r="A417" s="6"/>
      <c r="B417" s="31" t="s">
        <v>550</v>
      </c>
      <c r="C417" s="32" t="s">
        <v>553</v>
      </c>
      <c r="D417" s="32" t="s">
        <v>37</v>
      </c>
      <c r="E417" s="33" t="s">
        <v>516</v>
      </c>
    </row>
    <row r="418" spans="1:5">
      <c r="A418" s="6"/>
      <c r="B418" s="31" t="s">
        <v>550</v>
      </c>
      <c r="C418" s="32" t="s">
        <v>548</v>
      </c>
      <c r="D418" s="32" t="s">
        <v>37</v>
      </c>
      <c r="E418" s="33" t="s">
        <v>516</v>
      </c>
    </row>
    <row r="419" spans="1:5">
      <c r="A419" s="6"/>
      <c r="B419" s="31" t="s">
        <v>554</v>
      </c>
      <c r="C419" s="32" t="s">
        <v>521</v>
      </c>
      <c r="D419" s="32" t="s">
        <v>312</v>
      </c>
      <c r="E419" s="33" t="s">
        <v>520</v>
      </c>
    </row>
    <row r="420" spans="1:5">
      <c r="A420" s="6"/>
      <c r="B420" s="31" t="s">
        <v>554</v>
      </c>
      <c r="C420" s="32" t="s">
        <v>522</v>
      </c>
      <c r="D420" s="32" t="s">
        <v>312</v>
      </c>
      <c r="E420" s="33" t="s">
        <v>520</v>
      </c>
    </row>
    <row r="421" spans="1:5">
      <c r="A421" s="6"/>
      <c r="B421" s="31" t="s">
        <v>554</v>
      </c>
      <c r="C421" s="32" t="s">
        <v>555</v>
      </c>
      <c r="D421" s="32" t="s">
        <v>37</v>
      </c>
      <c r="E421" s="33" t="s">
        <v>520</v>
      </c>
    </row>
    <row r="422" spans="1:5">
      <c r="A422" s="6"/>
      <c r="B422" s="31" t="s">
        <v>554</v>
      </c>
      <c r="C422" s="32" t="s">
        <v>556</v>
      </c>
      <c r="D422" s="32" t="s">
        <v>29</v>
      </c>
      <c r="E422" s="33" t="s">
        <v>520</v>
      </c>
    </row>
    <row r="423" spans="1:5">
      <c r="A423" s="6"/>
      <c r="B423" s="31" t="s">
        <v>554</v>
      </c>
      <c r="C423" s="32" t="s">
        <v>524</v>
      </c>
      <c r="D423" s="32" t="s">
        <v>466</v>
      </c>
      <c r="E423" s="33" t="s">
        <v>516</v>
      </c>
    </row>
    <row r="424" spans="1:5">
      <c r="A424" s="6"/>
      <c r="B424" s="31" t="s">
        <v>554</v>
      </c>
      <c r="C424" s="32" t="s">
        <v>525</v>
      </c>
      <c r="D424" s="32" t="s">
        <v>37</v>
      </c>
      <c r="E424" s="33" t="s">
        <v>516</v>
      </c>
    </row>
    <row r="425" spans="1:5">
      <c r="A425" s="6"/>
      <c r="B425" s="31" t="s">
        <v>554</v>
      </c>
      <c r="C425" s="32" t="s">
        <v>515</v>
      </c>
      <c r="D425" s="32" t="s">
        <v>37</v>
      </c>
      <c r="E425" s="33" t="s">
        <v>516</v>
      </c>
    </row>
    <row r="426" spans="1:5">
      <c r="A426" s="6"/>
      <c r="B426" s="31" t="s">
        <v>554</v>
      </c>
      <c r="C426" s="32" t="s">
        <v>527</v>
      </c>
      <c r="D426" s="32" t="s">
        <v>29</v>
      </c>
      <c r="E426" s="33" t="s">
        <v>516</v>
      </c>
    </row>
    <row r="427" spans="1:5">
      <c r="A427" s="6"/>
      <c r="B427" s="31" t="s">
        <v>554</v>
      </c>
      <c r="C427" s="32" t="s">
        <v>557</v>
      </c>
      <c r="D427" s="32" t="s">
        <v>29</v>
      </c>
      <c r="E427" s="33" t="s">
        <v>520</v>
      </c>
    </row>
    <row r="428" spans="1:5">
      <c r="A428" s="6"/>
      <c r="B428" s="31" t="s">
        <v>558</v>
      </c>
      <c r="C428" s="32" t="s">
        <v>559</v>
      </c>
      <c r="D428" s="32" t="s">
        <v>466</v>
      </c>
      <c r="E428" s="33" t="s">
        <v>516</v>
      </c>
    </row>
    <row r="429" spans="1:5">
      <c r="A429" s="6"/>
      <c r="B429" s="31" t="s">
        <v>560</v>
      </c>
      <c r="C429" s="32" t="s">
        <v>522</v>
      </c>
      <c r="D429" s="32" t="s">
        <v>29</v>
      </c>
      <c r="E429" s="33" t="s">
        <v>516</v>
      </c>
    </row>
    <row r="430" spans="1:5">
      <c r="A430" s="6"/>
      <c r="B430" s="31" t="s">
        <v>561</v>
      </c>
      <c r="C430" s="32" t="s">
        <v>522</v>
      </c>
      <c r="D430" s="32" t="s">
        <v>312</v>
      </c>
      <c r="E430" s="33" t="s">
        <v>520</v>
      </c>
    </row>
    <row r="431" spans="1:5">
      <c r="A431" s="6"/>
      <c r="B431" s="31" t="s">
        <v>561</v>
      </c>
      <c r="C431" s="32" t="s">
        <v>555</v>
      </c>
      <c r="D431" s="32" t="s">
        <v>37</v>
      </c>
      <c r="E431" s="33" t="s">
        <v>520</v>
      </c>
    </row>
    <row r="432" spans="1:5">
      <c r="A432" s="6"/>
      <c r="B432" s="31" t="s">
        <v>561</v>
      </c>
      <c r="C432" s="32" t="s">
        <v>533</v>
      </c>
      <c r="D432" s="32" t="s">
        <v>37</v>
      </c>
      <c r="E432" s="33" t="s">
        <v>516</v>
      </c>
    </row>
    <row r="433" spans="1:5">
      <c r="A433" s="6"/>
      <c r="B433" s="31" t="s">
        <v>561</v>
      </c>
      <c r="C433" s="32" t="s">
        <v>515</v>
      </c>
      <c r="D433" s="32" t="s">
        <v>29</v>
      </c>
      <c r="E433" s="33" t="s">
        <v>520</v>
      </c>
    </row>
    <row r="434" spans="1:5">
      <c r="A434" s="6"/>
      <c r="B434" s="31" t="s">
        <v>561</v>
      </c>
      <c r="C434" s="32" t="s">
        <v>562</v>
      </c>
      <c r="D434" s="32" t="s">
        <v>37</v>
      </c>
      <c r="E434" s="33" t="s">
        <v>520</v>
      </c>
    </row>
    <row r="435" spans="1:5">
      <c r="A435" s="6"/>
      <c r="B435" s="31" t="s">
        <v>563</v>
      </c>
      <c r="C435" s="32" t="s">
        <v>531</v>
      </c>
      <c r="D435" s="32" t="s">
        <v>29</v>
      </c>
      <c r="E435" s="33" t="s">
        <v>520</v>
      </c>
    </row>
    <row r="436" spans="1:5">
      <c r="A436" s="6"/>
      <c r="B436" s="31" t="s">
        <v>563</v>
      </c>
      <c r="C436" s="32" t="s">
        <v>521</v>
      </c>
      <c r="D436" s="32" t="s">
        <v>312</v>
      </c>
      <c r="E436" s="33" t="s">
        <v>520</v>
      </c>
    </row>
    <row r="437" spans="1:5">
      <c r="A437" s="6"/>
      <c r="B437" s="31" t="s">
        <v>563</v>
      </c>
      <c r="C437" s="32" t="s">
        <v>522</v>
      </c>
      <c r="D437" s="32" t="s">
        <v>312</v>
      </c>
      <c r="E437" s="33" t="s">
        <v>520</v>
      </c>
    </row>
    <row r="438" spans="1:5">
      <c r="A438" s="6"/>
      <c r="B438" s="31" t="s">
        <v>563</v>
      </c>
      <c r="C438" s="32" t="s">
        <v>564</v>
      </c>
      <c r="D438" s="32" t="s">
        <v>312</v>
      </c>
      <c r="E438" s="33" t="s">
        <v>520</v>
      </c>
    </row>
    <row r="439" spans="1:5">
      <c r="A439" s="6"/>
      <c r="B439" s="31" t="s">
        <v>563</v>
      </c>
      <c r="C439" s="32" t="s">
        <v>565</v>
      </c>
      <c r="D439" s="32" t="s">
        <v>37</v>
      </c>
      <c r="E439" s="33" t="s">
        <v>520</v>
      </c>
    </row>
    <row r="440" spans="1:5">
      <c r="A440" s="6"/>
      <c r="B440" s="31" t="s">
        <v>563</v>
      </c>
      <c r="C440" s="32" t="s">
        <v>566</v>
      </c>
      <c r="D440" s="32" t="s">
        <v>37</v>
      </c>
      <c r="E440" s="33" t="s">
        <v>516</v>
      </c>
    </row>
    <row r="441" spans="1:5">
      <c r="A441" s="6"/>
      <c r="B441" s="31" t="s">
        <v>563</v>
      </c>
      <c r="C441" s="32" t="s">
        <v>533</v>
      </c>
      <c r="D441" s="32" t="s">
        <v>312</v>
      </c>
      <c r="E441" s="33" t="s">
        <v>520</v>
      </c>
    </row>
    <row r="442" spans="1:5">
      <c r="A442" s="6"/>
      <c r="B442" s="31" t="s">
        <v>563</v>
      </c>
      <c r="C442" s="32" t="s">
        <v>524</v>
      </c>
      <c r="D442" s="32" t="s">
        <v>37</v>
      </c>
      <c r="E442" s="33" t="s">
        <v>520</v>
      </c>
    </row>
    <row r="443" spans="1:5">
      <c r="A443" s="6"/>
      <c r="B443" s="31" t="s">
        <v>563</v>
      </c>
      <c r="C443" s="32" t="s">
        <v>525</v>
      </c>
      <c r="D443" s="32" t="s">
        <v>312</v>
      </c>
      <c r="E443" s="33" t="s">
        <v>520</v>
      </c>
    </row>
    <row r="444" spans="1:5">
      <c r="A444" s="6"/>
      <c r="B444" s="31" t="s">
        <v>563</v>
      </c>
      <c r="C444" s="32" t="s">
        <v>567</v>
      </c>
      <c r="D444" s="32" t="s">
        <v>37</v>
      </c>
      <c r="E444" s="33" t="s">
        <v>520</v>
      </c>
    </row>
    <row r="445" spans="1:5">
      <c r="A445" s="6"/>
      <c r="B445" s="31" t="s">
        <v>563</v>
      </c>
      <c r="C445" s="32" t="s">
        <v>526</v>
      </c>
      <c r="D445" s="32" t="s">
        <v>37</v>
      </c>
      <c r="E445" s="33" t="s">
        <v>520</v>
      </c>
    </row>
    <row r="446" spans="1:5">
      <c r="A446" s="6"/>
      <c r="B446" s="31" t="s">
        <v>563</v>
      </c>
      <c r="C446" s="32" t="s">
        <v>515</v>
      </c>
      <c r="D446" s="32" t="s">
        <v>312</v>
      </c>
      <c r="E446" s="33" t="s">
        <v>520</v>
      </c>
    </row>
    <row r="447" spans="1:5">
      <c r="A447" s="6"/>
      <c r="B447" s="31" t="s">
        <v>563</v>
      </c>
      <c r="C447" s="32" t="s">
        <v>527</v>
      </c>
      <c r="D447" s="32" t="s">
        <v>37</v>
      </c>
      <c r="E447" s="33" t="s">
        <v>520</v>
      </c>
    </row>
    <row r="448" spans="1:5">
      <c r="A448" s="6"/>
      <c r="B448" s="31" t="s">
        <v>563</v>
      </c>
      <c r="C448" s="32" t="s">
        <v>568</v>
      </c>
      <c r="D448" s="32" t="s">
        <v>37</v>
      </c>
      <c r="E448" s="33" t="s">
        <v>520</v>
      </c>
    </row>
    <row r="449" spans="1:5">
      <c r="A449" s="6"/>
      <c r="B449" s="31" t="s">
        <v>563</v>
      </c>
      <c r="C449" s="32" t="s">
        <v>517</v>
      </c>
      <c r="D449" s="32" t="s">
        <v>312</v>
      </c>
      <c r="E449" s="33" t="s">
        <v>516</v>
      </c>
    </row>
    <row r="450" spans="1:5">
      <c r="A450" s="6"/>
      <c r="B450" s="31" t="s">
        <v>563</v>
      </c>
      <c r="C450" s="32" t="s">
        <v>562</v>
      </c>
      <c r="D450" s="32" t="s">
        <v>37</v>
      </c>
      <c r="E450" s="33" t="s">
        <v>520</v>
      </c>
    </row>
    <row r="451" spans="1:5">
      <c r="A451" s="6"/>
      <c r="B451" s="31" t="s">
        <v>563</v>
      </c>
      <c r="C451" s="32" t="s">
        <v>569</v>
      </c>
      <c r="D451" s="32" t="s">
        <v>37</v>
      </c>
      <c r="E451" s="33" t="s">
        <v>520</v>
      </c>
    </row>
    <row r="452" spans="1:5">
      <c r="A452" s="6"/>
      <c r="B452" s="31" t="s">
        <v>570</v>
      </c>
      <c r="C452" s="32" t="s">
        <v>521</v>
      </c>
      <c r="D452" s="32" t="s">
        <v>29</v>
      </c>
      <c r="E452" s="33" t="s">
        <v>520</v>
      </c>
    </row>
    <row r="453" spans="1:5">
      <c r="A453" s="6"/>
      <c r="B453" s="31" t="s">
        <v>570</v>
      </c>
      <c r="C453" s="32" t="s">
        <v>522</v>
      </c>
      <c r="D453" s="32" t="s">
        <v>312</v>
      </c>
      <c r="E453" s="33" t="s">
        <v>520</v>
      </c>
    </row>
    <row r="454" spans="1:5">
      <c r="A454" s="6"/>
      <c r="B454" s="31" t="s">
        <v>570</v>
      </c>
      <c r="C454" s="32" t="s">
        <v>555</v>
      </c>
      <c r="D454" s="32" t="s">
        <v>29</v>
      </c>
      <c r="E454" s="33" t="s">
        <v>520</v>
      </c>
    </row>
    <row r="455" spans="1:5">
      <c r="A455" s="6"/>
      <c r="B455" s="31" t="s">
        <v>570</v>
      </c>
      <c r="C455" s="32" t="s">
        <v>562</v>
      </c>
      <c r="D455" s="32" t="s">
        <v>29</v>
      </c>
      <c r="E455" s="33" t="s">
        <v>520</v>
      </c>
    </row>
    <row r="456" spans="1:5">
      <c r="A456" s="6"/>
      <c r="B456" s="31" t="s">
        <v>571</v>
      </c>
      <c r="C456" s="32" t="s">
        <v>572</v>
      </c>
      <c r="D456" s="32" t="s">
        <v>29</v>
      </c>
      <c r="E456" s="33" t="s">
        <v>520</v>
      </c>
    </row>
    <row r="457" spans="1:5">
      <c r="A457" s="6"/>
      <c r="B457" s="31" t="s">
        <v>571</v>
      </c>
      <c r="C457" s="32" t="s">
        <v>573</v>
      </c>
      <c r="D457" s="32" t="s">
        <v>574</v>
      </c>
      <c r="E457" s="33" t="s">
        <v>520</v>
      </c>
    </row>
    <row r="458" spans="1:5">
      <c r="A458" s="6"/>
      <c r="B458" s="31" t="s">
        <v>575</v>
      </c>
      <c r="C458" s="32" t="s">
        <v>576</v>
      </c>
      <c r="D458" s="32" t="s">
        <v>37</v>
      </c>
      <c r="E458" s="33" t="s">
        <v>516</v>
      </c>
    </row>
    <row r="459" spans="1:5">
      <c r="A459" s="6"/>
      <c r="B459" s="31" t="s">
        <v>575</v>
      </c>
      <c r="C459" s="32" t="s">
        <v>521</v>
      </c>
      <c r="D459" s="32" t="s">
        <v>466</v>
      </c>
      <c r="E459" s="33" t="s">
        <v>516</v>
      </c>
    </row>
    <row r="460" spans="1:5">
      <c r="A460" s="6"/>
      <c r="B460" s="31" t="s">
        <v>575</v>
      </c>
      <c r="C460" s="32" t="s">
        <v>522</v>
      </c>
      <c r="D460" s="32" t="s">
        <v>37</v>
      </c>
      <c r="E460" s="33" t="s">
        <v>520</v>
      </c>
    </row>
    <row r="461" spans="1:5">
      <c r="A461" s="6"/>
      <c r="B461" s="31" t="s">
        <v>575</v>
      </c>
      <c r="C461" s="32" t="s">
        <v>524</v>
      </c>
      <c r="D461" s="32" t="s">
        <v>37</v>
      </c>
      <c r="E461" s="33" t="s">
        <v>516</v>
      </c>
    </row>
    <row r="462" spans="1:5">
      <c r="A462" s="6"/>
      <c r="B462" s="31" t="s">
        <v>577</v>
      </c>
      <c r="C462" s="32" t="s">
        <v>531</v>
      </c>
      <c r="D462" s="32" t="s">
        <v>29</v>
      </c>
      <c r="E462" s="33" t="s">
        <v>516</v>
      </c>
    </row>
    <row r="463" spans="1:5">
      <c r="A463" s="6"/>
      <c r="B463" s="31" t="s">
        <v>577</v>
      </c>
      <c r="C463" s="32" t="s">
        <v>521</v>
      </c>
      <c r="D463" s="32" t="s">
        <v>312</v>
      </c>
      <c r="E463" s="33" t="s">
        <v>520</v>
      </c>
    </row>
    <row r="464" spans="1:5">
      <c r="A464" s="6"/>
      <c r="B464" s="31" t="s">
        <v>577</v>
      </c>
      <c r="C464" s="32" t="s">
        <v>522</v>
      </c>
      <c r="D464" s="32" t="s">
        <v>312</v>
      </c>
      <c r="E464" s="33" t="s">
        <v>520</v>
      </c>
    </row>
    <row r="465" spans="1:5">
      <c r="A465" s="6"/>
      <c r="B465" s="31" t="s">
        <v>577</v>
      </c>
      <c r="C465" s="32" t="s">
        <v>555</v>
      </c>
      <c r="D465" s="32" t="s">
        <v>37</v>
      </c>
      <c r="E465" s="33" t="s">
        <v>516</v>
      </c>
    </row>
    <row r="466" spans="1:5">
      <c r="A466" s="6"/>
      <c r="B466" s="31" t="s">
        <v>577</v>
      </c>
      <c r="C466" s="32" t="s">
        <v>533</v>
      </c>
      <c r="D466" s="32" t="s">
        <v>29</v>
      </c>
      <c r="E466" s="33" t="s">
        <v>516</v>
      </c>
    </row>
    <row r="467" spans="1:5">
      <c r="A467" s="6"/>
      <c r="B467" s="31" t="s">
        <v>577</v>
      </c>
      <c r="C467" s="32" t="s">
        <v>524</v>
      </c>
      <c r="D467" s="32" t="s">
        <v>466</v>
      </c>
      <c r="E467" s="33" t="s">
        <v>516</v>
      </c>
    </row>
    <row r="468" spans="1:5">
      <c r="A468" s="6"/>
      <c r="B468" s="31" t="s">
        <v>577</v>
      </c>
      <c r="C468" s="32" t="s">
        <v>515</v>
      </c>
      <c r="D468" s="32" t="s">
        <v>312</v>
      </c>
      <c r="E468" s="33" t="s">
        <v>520</v>
      </c>
    </row>
    <row r="469" spans="1:5">
      <c r="A469" s="6"/>
      <c r="B469" s="31" t="s">
        <v>577</v>
      </c>
      <c r="C469" s="32" t="s">
        <v>517</v>
      </c>
      <c r="D469" s="32" t="s">
        <v>37</v>
      </c>
      <c r="E469" s="33" t="s">
        <v>516</v>
      </c>
    </row>
    <row r="470" spans="1:5">
      <c r="A470" s="6"/>
      <c r="B470" s="31" t="s">
        <v>578</v>
      </c>
      <c r="C470" s="32" t="s">
        <v>519</v>
      </c>
      <c r="D470" s="32" t="s">
        <v>37</v>
      </c>
      <c r="E470" s="33" t="s">
        <v>516</v>
      </c>
    </row>
    <row r="471" spans="1:5">
      <c r="A471" s="6"/>
      <c r="B471" s="31" t="s">
        <v>578</v>
      </c>
      <c r="C471" s="32" t="s">
        <v>521</v>
      </c>
      <c r="D471" s="32" t="s">
        <v>37</v>
      </c>
      <c r="E471" s="33" t="s">
        <v>520</v>
      </c>
    </row>
    <row r="472" spans="1:5">
      <c r="A472" s="6"/>
      <c r="B472" s="31" t="s">
        <v>578</v>
      </c>
      <c r="C472" s="32" t="s">
        <v>522</v>
      </c>
      <c r="D472" s="32" t="s">
        <v>37</v>
      </c>
      <c r="E472" s="33" t="s">
        <v>520</v>
      </c>
    </row>
    <row r="473" spans="1:5">
      <c r="A473" s="6"/>
      <c r="B473" s="31" t="s">
        <v>578</v>
      </c>
      <c r="C473" s="32" t="s">
        <v>564</v>
      </c>
      <c r="D473" s="32" t="s">
        <v>37</v>
      </c>
      <c r="E473" s="33" t="s">
        <v>516</v>
      </c>
    </row>
    <row r="474" spans="1:5">
      <c r="A474" s="6"/>
      <c r="B474" s="31" t="s">
        <v>578</v>
      </c>
      <c r="C474" s="32" t="s">
        <v>533</v>
      </c>
      <c r="D474" s="32" t="s">
        <v>37</v>
      </c>
      <c r="E474" s="33" t="s">
        <v>520</v>
      </c>
    </row>
    <row r="475" spans="1:5">
      <c r="A475" s="6"/>
      <c r="B475" s="31" t="s">
        <v>578</v>
      </c>
      <c r="C475" s="32" t="s">
        <v>524</v>
      </c>
      <c r="D475" s="32" t="s">
        <v>37</v>
      </c>
      <c r="E475" s="33" t="s">
        <v>516</v>
      </c>
    </row>
    <row r="476" spans="1:5">
      <c r="A476" s="6"/>
      <c r="B476" s="31" t="s">
        <v>578</v>
      </c>
      <c r="C476" s="32" t="s">
        <v>525</v>
      </c>
      <c r="D476" s="32" t="s">
        <v>37</v>
      </c>
      <c r="E476" s="33" t="s">
        <v>520</v>
      </c>
    </row>
    <row r="477" spans="1:5">
      <c r="A477" s="6"/>
      <c r="B477" s="31" t="s">
        <v>578</v>
      </c>
      <c r="C477" s="32" t="s">
        <v>515</v>
      </c>
      <c r="D477" s="32" t="s">
        <v>37</v>
      </c>
      <c r="E477" s="33" t="s">
        <v>516</v>
      </c>
    </row>
    <row r="478" spans="1:5">
      <c r="A478" s="6"/>
      <c r="B478" s="31" t="s">
        <v>578</v>
      </c>
      <c r="C478" s="32" t="s">
        <v>527</v>
      </c>
      <c r="D478" s="32" t="s">
        <v>37</v>
      </c>
      <c r="E478" s="33" t="s">
        <v>516</v>
      </c>
    </row>
    <row r="479" spans="1:5">
      <c r="A479" s="6"/>
      <c r="B479" s="31" t="s">
        <v>578</v>
      </c>
      <c r="C479" s="32" t="s">
        <v>517</v>
      </c>
      <c r="D479" s="32" t="s">
        <v>37</v>
      </c>
      <c r="E479" s="33" t="s">
        <v>516</v>
      </c>
    </row>
    <row r="480" spans="1:5">
      <c r="A480" s="6"/>
      <c r="B480" s="31" t="s">
        <v>578</v>
      </c>
      <c r="C480" s="32" t="s">
        <v>569</v>
      </c>
      <c r="D480" s="32" t="s">
        <v>37</v>
      </c>
      <c r="E480" s="33" t="s">
        <v>516</v>
      </c>
    </row>
    <row r="481" spans="1:5">
      <c r="A481" s="6"/>
      <c r="B481" s="31" t="s">
        <v>579</v>
      </c>
      <c r="C481" s="32" t="s">
        <v>522</v>
      </c>
      <c r="D481" s="32" t="s">
        <v>466</v>
      </c>
      <c r="E481" s="33" t="s">
        <v>516</v>
      </c>
    </row>
    <row r="482" spans="1:5">
      <c r="A482" s="6"/>
      <c r="B482" s="31" t="s">
        <v>580</v>
      </c>
      <c r="C482" s="32" t="s">
        <v>533</v>
      </c>
      <c r="D482" s="32" t="s">
        <v>37</v>
      </c>
      <c r="E482" s="33" t="s">
        <v>520</v>
      </c>
    </row>
    <row r="483" spans="1:5">
      <c r="A483" s="6"/>
      <c r="B483" s="31" t="s">
        <v>580</v>
      </c>
      <c r="C483" s="32" t="s">
        <v>524</v>
      </c>
      <c r="D483" s="32" t="s">
        <v>466</v>
      </c>
      <c r="E483" s="33" t="s">
        <v>520</v>
      </c>
    </row>
    <row r="484" spans="1:5">
      <c r="A484" s="6"/>
      <c r="B484" s="31" t="s">
        <v>581</v>
      </c>
      <c r="C484" s="32" t="s">
        <v>521</v>
      </c>
      <c r="D484" s="32" t="s">
        <v>37</v>
      </c>
      <c r="E484" s="33" t="s">
        <v>520</v>
      </c>
    </row>
    <row r="485" spans="1:5">
      <c r="A485" s="6"/>
      <c r="B485" s="31" t="s">
        <v>581</v>
      </c>
      <c r="C485" s="32" t="s">
        <v>522</v>
      </c>
      <c r="D485" s="32" t="s">
        <v>466</v>
      </c>
      <c r="E485" s="33" t="s">
        <v>520</v>
      </c>
    </row>
    <row r="486" spans="1:5">
      <c r="A486" s="6"/>
      <c r="B486" s="31" t="s">
        <v>581</v>
      </c>
      <c r="C486" s="32" t="s">
        <v>525</v>
      </c>
      <c r="D486" s="32" t="s">
        <v>37</v>
      </c>
      <c r="E486" s="33" t="s">
        <v>520</v>
      </c>
    </row>
    <row r="487" spans="1:5">
      <c r="A487" s="6"/>
      <c r="B487" s="31" t="s">
        <v>581</v>
      </c>
      <c r="C487" s="32" t="s">
        <v>515</v>
      </c>
      <c r="D487" s="32" t="s">
        <v>37</v>
      </c>
      <c r="E487" s="33" t="s">
        <v>520</v>
      </c>
    </row>
    <row r="488" spans="1:5">
      <c r="A488" s="6"/>
      <c r="B488" s="31" t="s">
        <v>582</v>
      </c>
      <c r="C488" s="32" t="s">
        <v>522</v>
      </c>
      <c r="D488" s="32" t="s">
        <v>29</v>
      </c>
      <c r="E488" s="33" t="s">
        <v>520</v>
      </c>
    </row>
    <row r="489" spans="1:5" ht="15.75" thickBot="1">
      <c r="A489" s="6"/>
      <c r="B489" s="35" t="s">
        <v>582</v>
      </c>
      <c r="C489" s="36" t="s">
        <v>583</v>
      </c>
      <c r="D489" s="36" t="s">
        <v>29</v>
      </c>
      <c r="E489" s="37" t="s">
        <v>520</v>
      </c>
    </row>
    <row r="490" spans="1:5">
      <c r="A490" s="6"/>
    </row>
    <row r="491" spans="1:5">
      <c r="A491" s="6"/>
    </row>
    <row r="492" spans="1:5">
      <c r="A492" s="6"/>
    </row>
    <row r="493" spans="1:5">
      <c r="A493" s="6"/>
    </row>
    <row r="494" spans="1:5">
      <c r="A494" s="6"/>
    </row>
    <row r="495" spans="1:5">
      <c r="A495" s="6"/>
    </row>
    <row r="496" spans="1:5">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row r="1442" spans="1:1">
      <c r="A1442" s="6"/>
    </row>
    <row r="1443" spans="1:1">
      <c r="A1443" s="6"/>
    </row>
    <row r="1444" spans="1:1">
      <c r="A1444" s="6"/>
    </row>
    <row r="1445" spans="1:1">
      <c r="A1445" s="6"/>
    </row>
    <row r="1446" spans="1:1">
      <c r="A1446" s="6"/>
    </row>
    <row r="1447" spans="1:1">
      <c r="A1447" s="6"/>
    </row>
    <row r="1448" spans="1:1">
      <c r="A1448" s="6"/>
    </row>
    <row r="1449" spans="1:1">
      <c r="A1449" s="6"/>
    </row>
    <row r="1450" spans="1:1">
      <c r="A1450" s="6"/>
    </row>
    <row r="1451" spans="1:1">
      <c r="A1451" s="6"/>
    </row>
    <row r="1452" spans="1:1">
      <c r="A1452" s="6"/>
    </row>
    <row r="1453" spans="1:1">
      <c r="A1453" s="6"/>
    </row>
    <row r="1454" spans="1:1">
      <c r="A1454" s="6"/>
    </row>
    <row r="1455" spans="1:1">
      <c r="A1455" s="6"/>
    </row>
    <row r="1456" spans="1:1">
      <c r="A1456" s="6"/>
    </row>
    <row r="1457" spans="1:1">
      <c r="A1457" s="6"/>
    </row>
    <row r="1458" spans="1:1">
      <c r="A1458" s="6"/>
    </row>
    <row r="1459" spans="1:1">
      <c r="A1459" s="6"/>
    </row>
    <row r="1460" spans="1:1">
      <c r="A1460" s="6"/>
    </row>
    <row r="1461" spans="1:1">
      <c r="A1461" s="6"/>
    </row>
    <row r="1462" spans="1:1">
      <c r="A1462" s="6"/>
    </row>
    <row r="1463" spans="1:1">
      <c r="A1463" s="6"/>
    </row>
    <row r="1464" spans="1:1">
      <c r="A1464" s="6"/>
    </row>
    <row r="1465" spans="1:1">
      <c r="A1465" s="6"/>
    </row>
    <row r="1466" spans="1:1">
      <c r="A1466" s="6"/>
    </row>
    <row r="1467" spans="1:1">
      <c r="A1467" s="6"/>
    </row>
    <row r="1468" spans="1:1">
      <c r="A1468" s="6"/>
    </row>
    <row r="1469" spans="1:1">
      <c r="A1469" s="6"/>
    </row>
    <row r="1470" spans="1:1">
      <c r="A1470" s="6"/>
    </row>
    <row r="1471" spans="1:1">
      <c r="A1471" s="6"/>
    </row>
    <row r="1472" spans="1:1">
      <c r="A1472" s="6"/>
    </row>
    <row r="1473" spans="1:1">
      <c r="A1473" s="6"/>
    </row>
    <row r="1474" spans="1:1">
      <c r="A1474" s="6"/>
    </row>
    <row r="1475" spans="1:1">
      <c r="A1475" s="6"/>
    </row>
    <row r="1476" spans="1:1">
      <c r="A1476" s="6"/>
    </row>
    <row r="1477" spans="1:1">
      <c r="A1477" s="6"/>
    </row>
    <row r="1478" spans="1:1">
      <c r="A1478" s="6"/>
    </row>
    <row r="1479" spans="1:1">
      <c r="A1479" s="6"/>
    </row>
    <row r="1480" spans="1:1">
      <c r="A1480" s="6"/>
    </row>
    <row r="1481" spans="1:1">
      <c r="A1481" s="6"/>
    </row>
    <row r="1482" spans="1:1">
      <c r="A1482" s="6"/>
    </row>
    <row r="1483" spans="1:1">
      <c r="A1483" s="6"/>
    </row>
    <row r="1484" spans="1:1">
      <c r="A1484" s="6"/>
    </row>
    <row r="1485" spans="1:1">
      <c r="A1485" s="6"/>
    </row>
    <row r="1486" spans="1:1">
      <c r="A1486" s="6"/>
    </row>
    <row r="1487" spans="1:1">
      <c r="A1487" s="6"/>
    </row>
    <row r="1488" spans="1:1">
      <c r="A1488" s="6"/>
    </row>
    <row r="1489" spans="1:1">
      <c r="A1489" s="6"/>
    </row>
    <row r="1490" spans="1:1">
      <c r="A1490" s="6"/>
    </row>
    <row r="1491" spans="1:1">
      <c r="A1491" s="6"/>
    </row>
    <row r="1492" spans="1:1">
      <c r="A1492" s="6"/>
    </row>
    <row r="1493" spans="1:1">
      <c r="A1493" s="6"/>
    </row>
    <row r="1494" spans="1:1">
      <c r="A1494" s="6"/>
    </row>
    <row r="1495" spans="1:1">
      <c r="A1495" s="6"/>
    </row>
    <row r="1496" spans="1:1">
      <c r="A1496" s="6"/>
    </row>
    <row r="1497" spans="1:1">
      <c r="A1497" s="6"/>
    </row>
    <row r="1498" spans="1:1">
      <c r="A1498" s="6"/>
    </row>
    <row r="1499" spans="1:1">
      <c r="A1499" s="6"/>
    </row>
    <row r="1500" spans="1:1">
      <c r="A1500" s="6"/>
    </row>
    <row r="1501" spans="1:1">
      <c r="A1501" s="6"/>
    </row>
    <row r="1502" spans="1:1">
      <c r="A1502" s="6"/>
    </row>
    <row r="1503" spans="1:1">
      <c r="A1503" s="6"/>
    </row>
    <row r="1504" spans="1:1">
      <c r="A1504" s="6"/>
    </row>
    <row r="1505" spans="1:1">
      <c r="A1505" s="6"/>
    </row>
    <row r="1506" spans="1:1">
      <c r="A1506" s="6"/>
    </row>
    <row r="1507" spans="1:1">
      <c r="A1507" s="6"/>
    </row>
    <row r="1508" spans="1:1">
      <c r="A1508" s="6"/>
    </row>
    <row r="1509" spans="1:1">
      <c r="A1509" s="6"/>
    </row>
    <row r="1510" spans="1:1">
      <c r="A1510" s="6"/>
    </row>
    <row r="1511" spans="1:1">
      <c r="A1511" s="6"/>
    </row>
    <row r="1512" spans="1:1">
      <c r="A1512" s="6"/>
    </row>
    <row r="1513" spans="1:1">
      <c r="A1513" s="6"/>
    </row>
    <row r="1514" spans="1:1">
      <c r="A1514" s="6"/>
    </row>
    <row r="1515" spans="1:1">
      <c r="A1515" s="6"/>
    </row>
    <row r="1516" spans="1:1">
      <c r="A1516" s="6"/>
    </row>
    <row r="1517" spans="1:1">
      <c r="A1517" s="6"/>
    </row>
    <row r="1518" spans="1:1">
      <c r="A1518" s="6"/>
    </row>
    <row r="1519" spans="1:1">
      <c r="A1519" s="6"/>
    </row>
    <row r="1520" spans="1:1">
      <c r="A1520" s="6"/>
    </row>
    <row r="1521" spans="1:1">
      <c r="A1521" s="6"/>
    </row>
    <row r="1522" spans="1:1">
      <c r="A1522" s="6"/>
    </row>
    <row r="1523" spans="1:1">
      <c r="A1523" s="6"/>
    </row>
    <row r="1524" spans="1:1">
      <c r="A1524" s="6"/>
    </row>
    <row r="1525" spans="1:1">
      <c r="A1525" s="6"/>
    </row>
    <row r="1526" spans="1:1">
      <c r="A1526" s="6"/>
    </row>
    <row r="1527" spans="1:1">
      <c r="A1527" s="6"/>
    </row>
    <row r="1528" spans="1:1">
      <c r="A1528" s="6"/>
    </row>
    <row r="1529" spans="1:1">
      <c r="A1529" s="6"/>
    </row>
    <row r="1530" spans="1:1">
      <c r="A1530" s="6"/>
    </row>
    <row r="1531" spans="1:1">
      <c r="A1531" s="6"/>
    </row>
    <row r="1532" spans="1:1">
      <c r="A1532" s="6"/>
    </row>
    <row r="1533" spans="1:1">
      <c r="A1533" s="6"/>
    </row>
    <row r="1534" spans="1:1">
      <c r="A1534" s="6"/>
    </row>
    <row r="1535" spans="1:1">
      <c r="A1535" s="6"/>
    </row>
    <row r="1536" spans="1:1">
      <c r="A1536" s="6"/>
    </row>
  </sheetData>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56FA0-D856-4386-9BDF-B3D560D651BE}">
  <dimension ref="A1:W1536"/>
  <sheetViews>
    <sheetView showGridLines="0" workbookViewId="0"/>
  </sheetViews>
  <sheetFormatPr defaultRowHeight="15"/>
  <cols>
    <col min="1" max="1" width="9.140625" customWidth="1"/>
    <col min="2" max="2" width="3.42578125" customWidth="1"/>
    <col min="3" max="3" width="7.7109375" bestFit="1" customWidth="1"/>
    <col min="4" max="4" width="23.7109375" bestFit="1" customWidth="1"/>
    <col min="5" max="5" width="19.85546875" bestFit="1" customWidth="1"/>
    <col min="6" max="8" width="8.7109375" customWidth="1"/>
    <col min="9" max="9" width="13.85546875" bestFit="1" customWidth="1"/>
    <col min="10" max="10" width="15.7109375" bestFit="1" customWidth="1"/>
    <col min="11" max="11" width="41.28515625" bestFit="1" customWidth="1"/>
  </cols>
  <sheetData>
    <row r="1" spans="1:23" s="7" customFormat="1" ht="45" customHeight="1">
      <c r="B1" s="79" t="s">
        <v>584</v>
      </c>
    </row>
    <row r="2" spans="1:23" ht="15.75" thickBot="1">
      <c r="A2" s="6"/>
      <c r="B2" s="3" t="s">
        <v>593</v>
      </c>
    </row>
    <row r="3" spans="1:23" s="8" customFormat="1">
      <c r="B3" s="145" t="s">
        <v>40</v>
      </c>
      <c r="C3" s="146" t="s">
        <v>21</v>
      </c>
      <c r="D3" s="146" t="s">
        <v>41</v>
      </c>
      <c r="E3" s="146" t="s">
        <v>42</v>
      </c>
      <c r="F3" s="146" t="s">
        <v>43</v>
      </c>
      <c r="G3" s="146"/>
      <c r="H3" s="146"/>
      <c r="I3" s="146" t="s">
        <v>44</v>
      </c>
      <c r="J3" s="14" t="s">
        <v>45</v>
      </c>
      <c r="K3" s="148" t="s">
        <v>46</v>
      </c>
    </row>
    <row r="4" spans="1:23" s="8" customFormat="1">
      <c r="B4" s="150"/>
      <c r="C4" s="147"/>
      <c r="D4" s="147"/>
      <c r="E4" s="147"/>
      <c r="F4" s="11" t="s">
        <v>47</v>
      </c>
      <c r="G4" s="11" t="s">
        <v>48</v>
      </c>
      <c r="H4" s="11" t="s">
        <v>49</v>
      </c>
      <c r="I4" s="147"/>
      <c r="J4" s="147" t="s">
        <v>50</v>
      </c>
      <c r="K4" s="149"/>
    </row>
    <row r="5" spans="1:23" s="8" customFormat="1">
      <c r="B5" s="150"/>
      <c r="C5" s="147"/>
      <c r="D5" s="147"/>
      <c r="E5" s="147"/>
      <c r="F5" s="12">
        <v>44425</v>
      </c>
      <c r="G5" s="12">
        <v>44426</v>
      </c>
      <c r="H5" s="12">
        <v>44427</v>
      </c>
      <c r="I5" s="147"/>
      <c r="J5" s="147"/>
      <c r="K5" s="149"/>
    </row>
    <row r="6" spans="1:23" ht="31.5" customHeight="1">
      <c r="A6" s="6"/>
      <c r="B6" s="15">
        <v>1</v>
      </c>
      <c r="C6" s="13" t="s">
        <v>51</v>
      </c>
      <c r="D6" s="13" t="s">
        <v>52</v>
      </c>
      <c r="E6" s="13" t="s">
        <v>53</v>
      </c>
      <c r="F6" s="24" t="s">
        <v>54</v>
      </c>
      <c r="G6" s="24" t="s">
        <v>55</v>
      </c>
      <c r="H6" s="24" t="s">
        <v>56</v>
      </c>
      <c r="I6" s="24">
        <v>3</v>
      </c>
      <c r="J6" s="13" t="s">
        <v>57</v>
      </c>
      <c r="K6" s="16" t="s">
        <v>58</v>
      </c>
      <c r="O6" s="6"/>
      <c r="P6" s="6"/>
      <c r="Q6" s="6"/>
      <c r="R6" s="6"/>
      <c r="S6" s="6"/>
      <c r="T6" s="6"/>
      <c r="U6" s="6"/>
      <c r="V6" s="6"/>
      <c r="W6" s="6"/>
    </row>
    <row r="7" spans="1:23" ht="31.5" customHeight="1">
      <c r="A7" s="6"/>
      <c r="B7" s="15">
        <v>2</v>
      </c>
      <c r="C7" s="13" t="s">
        <v>51</v>
      </c>
      <c r="D7" s="13" t="s">
        <v>59</v>
      </c>
      <c r="E7" s="13" t="s">
        <v>60</v>
      </c>
      <c r="F7" s="24" t="s">
        <v>54</v>
      </c>
      <c r="G7" s="24" t="s">
        <v>55</v>
      </c>
      <c r="H7" s="24" t="s">
        <v>56</v>
      </c>
      <c r="I7" s="24">
        <v>216</v>
      </c>
      <c r="J7" s="13" t="s">
        <v>61</v>
      </c>
      <c r="K7" s="16" t="s">
        <v>62</v>
      </c>
      <c r="N7" s="6"/>
      <c r="O7" s="6"/>
      <c r="P7" s="6"/>
      <c r="Q7" s="6"/>
      <c r="R7" s="6"/>
      <c r="S7" s="6"/>
      <c r="T7" s="6"/>
      <c r="U7" s="6"/>
      <c r="V7" s="6"/>
      <c r="W7" s="6"/>
    </row>
    <row r="8" spans="1:23" ht="31.5" customHeight="1">
      <c r="A8" s="6"/>
      <c r="B8" s="15">
        <v>3</v>
      </c>
      <c r="C8" s="13" t="s">
        <v>51</v>
      </c>
      <c r="D8" s="13" t="s">
        <v>63</v>
      </c>
      <c r="E8" s="13" t="s">
        <v>64</v>
      </c>
      <c r="F8" s="24" t="s">
        <v>54</v>
      </c>
      <c r="G8" s="24" t="s">
        <v>55</v>
      </c>
      <c r="H8" s="24" t="s">
        <v>56</v>
      </c>
      <c r="I8" s="24">
        <v>13</v>
      </c>
      <c r="J8" s="13" t="s">
        <v>61</v>
      </c>
      <c r="K8" s="16" t="s">
        <v>62</v>
      </c>
      <c r="N8" s="6"/>
      <c r="O8" s="6"/>
      <c r="P8" s="6"/>
      <c r="Q8" s="6"/>
      <c r="R8" s="6"/>
      <c r="S8" s="6"/>
      <c r="T8" s="6"/>
      <c r="U8" s="6"/>
      <c r="V8" s="6"/>
      <c r="W8" s="6"/>
    </row>
    <row r="9" spans="1:23" ht="31.5" customHeight="1">
      <c r="A9" s="6"/>
      <c r="B9" s="15">
        <v>4</v>
      </c>
      <c r="C9" s="13" t="s">
        <v>51</v>
      </c>
      <c r="D9" s="13" t="s">
        <v>65</v>
      </c>
      <c r="E9" s="13" t="s">
        <v>66</v>
      </c>
      <c r="F9" s="24" t="s">
        <v>54</v>
      </c>
      <c r="G9" s="24" t="s">
        <v>55</v>
      </c>
      <c r="H9" s="24" t="s">
        <v>56</v>
      </c>
      <c r="I9" s="24">
        <v>50</v>
      </c>
      <c r="J9" s="13" t="s">
        <v>61</v>
      </c>
      <c r="K9" s="16" t="s">
        <v>62</v>
      </c>
      <c r="N9" s="6"/>
      <c r="O9" s="6"/>
      <c r="P9" s="6"/>
      <c r="Q9" s="6"/>
      <c r="R9" s="6"/>
      <c r="S9" s="6"/>
      <c r="T9" s="6"/>
      <c r="U9" s="6"/>
      <c r="V9" s="6"/>
      <c r="W9" s="6"/>
    </row>
    <row r="10" spans="1:23" ht="31.5" customHeight="1">
      <c r="A10" s="6"/>
      <c r="B10" s="15">
        <v>5</v>
      </c>
      <c r="C10" s="13" t="s">
        <v>67</v>
      </c>
      <c r="D10" s="13" t="s">
        <v>68</v>
      </c>
      <c r="E10" s="13" t="s">
        <v>69</v>
      </c>
      <c r="F10" s="24" t="s">
        <v>54</v>
      </c>
      <c r="G10" s="24" t="s">
        <v>55</v>
      </c>
      <c r="H10" s="24" t="s">
        <v>56</v>
      </c>
      <c r="I10" s="24">
        <v>203</v>
      </c>
      <c r="J10" s="13" t="s">
        <v>61</v>
      </c>
      <c r="K10" s="16" t="s">
        <v>62</v>
      </c>
      <c r="N10" s="6"/>
      <c r="O10" s="6"/>
      <c r="P10" s="6"/>
      <c r="Q10" s="6"/>
      <c r="R10" s="6"/>
      <c r="S10" s="6"/>
      <c r="T10" s="6"/>
      <c r="U10" s="6"/>
      <c r="V10" s="6"/>
      <c r="W10" s="6"/>
    </row>
    <row r="11" spans="1:23" ht="31.5" customHeight="1">
      <c r="A11" s="6"/>
      <c r="B11" s="15">
        <v>6</v>
      </c>
      <c r="C11" s="13" t="s">
        <v>70</v>
      </c>
      <c r="D11" s="13" t="s">
        <v>71</v>
      </c>
      <c r="E11" s="13" t="s">
        <v>72</v>
      </c>
      <c r="F11" s="24" t="s">
        <v>54</v>
      </c>
      <c r="G11" s="24" t="s">
        <v>56</v>
      </c>
      <c r="H11" s="24" t="s">
        <v>466</v>
      </c>
      <c r="I11" s="24">
        <v>3</v>
      </c>
      <c r="J11" s="13" t="s">
        <v>73</v>
      </c>
      <c r="K11" s="16" t="s">
        <v>58</v>
      </c>
      <c r="N11" s="6"/>
      <c r="O11" s="6"/>
      <c r="P11" s="6"/>
      <c r="Q11" s="6"/>
      <c r="R11" s="6"/>
      <c r="S11" s="6"/>
      <c r="T11" s="6"/>
      <c r="U11" s="6"/>
      <c r="V11" s="6"/>
      <c r="W11" s="6"/>
    </row>
    <row r="12" spans="1:23" ht="31.5" customHeight="1">
      <c r="A12" s="6"/>
      <c r="B12" s="15">
        <v>7</v>
      </c>
      <c r="C12" s="13" t="s">
        <v>74</v>
      </c>
      <c r="D12" s="13" t="s">
        <v>75</v>
      </c>
      <c r="E12" s="13" t="s">
        <v>76</v>
      </c>
      <c r="F12" s="24" t="s">
        <v>54</v>
      </c>
      <c r="G12" s="24" t="s">
        <v>55</v>
      </c>
      <c r="H12" s="24" t="s">
        <v>56</v>
      </c>
      <c r="I12" s="24">
        <v>108</v>
      </c>
      <c r="J12" s="13" t="s">
        <v>73</v>
      </c>
      <c r="K12" s="16" t="s">
        <v>58</v>
      </c>
      <c r="N12" s="6"/>
      <c r="O12" s="6"/>
      <c r="P12" s="6"/>
      <c r="Q12" s="6"/>
      <c r="R12" s="6"/>
      <c r="S12" s="6"/>
      <c r="T12" s="6"/>
      <c r="U12" s="6"/>
      <c r="V12" s="6"/>
      <c r="W12" s="6"/>
    </row>
    <row r="13" spans="1:23" ht="31.5" customHeight="1">
      <c r="A13" s="6"/>
      <c r="B13" s="15">
        <v>8</v>
      </c>
      <c r="C13" s="13" t="s">
        <v>33</v>
      </c>
      <c r="D13" s="13" t="s">
        <v>77</v>
      </c>
      <c r="E13" s="13" t="s">
        <v>78</v>
      </c>
      <c r="F13" s="24" t="s">
        <v>54</v>
      </c>
      <c r="G13" s="24" t="s">
        <v>55</v>
      </c>
      <c r="H13" s="24" t="s">
        <v>56</v>
      </c>
      <c r="I13" s="24">
        <v>84</v>
      </c>
      <c r="J13" s="13" t="s">
        <v>61</v>
      </c>
      <c r="K13" s="16" t="s">
        <v>62</v>
      </c>
      <c r="N13" s="6"/>
      <c r="O13" s="6"/>
      <c r="P13" s="6"/>
      <c r="Q13" s="6"/>
      <c r="R13" s="6"/>
      <c r="S13" s="6"/>
      <c r="T13" s="6"/>
      <c r="U13" s="6"/>
      <c r="V13" s="6"/>
      <c r="W13" s="6"/>
    </row>
    <row r="14" spans="1:23" ht="31.5" customHeight="1">
      <c r="A14" s="6"/>
      <c r="B14" s="15">
        <v>9</v>
      </c>
      <c r="C14" s="13" t="s">
        <v>33</v>
      </c>
      <c r="D14" s="13" t="s">
        <v>79</v>
      </c>
      <c r="E14" s="13" t="s">
        <v>80</v>
      </c>
      <c r="F14" s="24" t="s">
        <v>54</v>
      </c>
      <c r="G14" s="24" t="s">
        <v>81</v>
      </c>
      <c r="H14" s="24" t="s">
        <v>466</v>
      </c>
      <c r="I14" s="24">
        <v>14</v>
      </c>
      <c r="J14" s="13" t="s">
        <v>73</v>
      </c>
      <c r="K14" s="16" t="s">
        <v>58</v>
      </c>
      <c r="N14" s="6"/>
      <c r="O14" s="6"/>
      <c r="P14" s="6"/>
      <c r="Q14" s="6"/>
      <c r="R14" s="6"/>
      <c r="S14" s="6"/>
      <c r="T14" s="6"/>
      <c r="U14" s="6"/>
      <c r="V14" s="6"/>
      <c r="W14" s="6"/>
    </row>
    <row r="15" spans="1:23" ht="31.5" customHeight="1">
      <c r="A15" s="6"/>
      <c r="B15" s="15">
        <v>10</v>
      </c>
      <c r="C15" s="13" t="s">
        <v>33</v>
      </c>
      <c r="D15" s="13" t="s">
        <v>82</v>
      </c>
      <c r="E15" s="13" t="s">
        <v>83</v>
      </c>
      <c r="F15" s="24" t="s">
        <v>54</v>
      </c>
      <c r="G15" s="24" t="s">
        <v>55</v>
      </c>
      <c r="H15" s="24" t="s">
        <v>56</v>
      </c>
      <c r="I15" s="24">
        <v>149</v>
      </c>
      <c r="J15" s="13" t="s">
        <v>61</v>
      </c>
      <c r="K15" s="16" t="s">
        <v>62</v>
      </c>
      <c r="N15" s="6"/>
      <c r="O15" s="6"/>
      <c r="P15" s="6"/>
      <c r="Q15" s="6"/>
      <c r="R15" s="6"/>
      <c r="S15" s="6"/>
      <c r="T15" s="6"/>
      <c r="U15" s="6"/>
      <c r="V15" s="6"/>
      <c r="W15" s="6"/>
    </row>
    <row r="16" spans="1:23" ht="31.5" customHeight="1">
      <c r="A16" s="6"/>
      <c r="B16" s="15">
        <v>11</v>
      </c>
      <c r="C16" s="13" t="s">
        <v>33</v>
      </c>
      <c r="D16" s="13" t="s">
        <v>84</v>
      </c>
      <c r="E16" s="13" t="s">
        <v>85</v>
      </c>
      <c r="F16" s="24" t="s">
        <v>86</v>
      </c>
      <c r="G16" s="24" t="s">
        <v>55</v>
      </c>
      <c r="H16" s="24" t="s">
        <v>56</v>
      </c>
      <c r="I16" s="24">
        <v>18</v>
      </c>
      <c r="J16" s="13" t="s">
        <v>73</v>
      </c>
      <c r="K16" s="16" t="s">
        <v>58</v>
      </c>
      <c r="N16" s="6"/>
      <c r="O16" s="6"/>
      <c r="P16" s="6"/>
      <c r="Q16" s="6"/>
      <c r="R16" s="6"/>
      <c r="S16" s="6"/>
      <c r="T16" s="6"/>
      <c r="U16" s="6"/>
      <c r="V16" s="6"/>
      <c r="W16" s="6"/>
    </row>
    <row r="17" spans="1:23" ht="31.5" customHeight="1">
      <c r="A17" s="6"/>
      <c r="B17" s="15">
        <v>12</v>
      </c>
      <c r="C17" s="13" t="s">
        <v>87</v>
      </c>
      <c r="D17" s="13" t="s">
        <v>88</v>
      </c>
      <c r="E17" s="13" t="s">
        <v>89</v>
      </c>
      <c r="F17" s="24" t="s">
        <v>54</v>
      </c>
      <c r="G17" s="24" t="s">
        <v>56</v>
      </c>
      <c r="H17" s="24" t="s">
        <v>466</v>
      </c>
      <c r="I17" s="24">
        <v>32</v>
      </c>
      <c r="J17" s="13" t="s">
        <v>73</v>
      </c>
      <c r="K17" s="16" t="s">
        <v>58</v>
      </c>
      <c r="N17" s="6"/>
      <c r="O17" s="6"/>
      <c r="P17" s="6"/>
      <c r="Q17" s="6"/>
      <c r="R17" s="6"/>
      <c r="S17" s="6"/>
      <c r="T17" s="6"/>
      <c r="U17" s="6"/>
      <c r="V17" s="6"/>
      <c r="W17" s="6"/>
    </row>
    <row r="18" spans="1:23" ht="31.5" customHeight="1">
      <c r="A18" s="6"/>
      <c r="B18" s="15">
        <v>13</v>
      </c>
      <c r="C18" s="13" t="s">
        <v>87</v>
      </c>
      <c r="D18" s="13" t="s">
        <v>90</v>
      </c>
      <c r="E18" s="13" t="s">
        <v>91</v>
      </c>
      <c r="F18" s="24" t="s">
        <v>54</v>
      </c>
      <c r="G18" s="24" t="s">
        <v>56</v>
      </c>
      <c r="H18" s="24" t="s">
        <v>466</v>
      </c>
      <c r="I18" s="24">
        <v>35</v>
      </c>
      <c r="J18" s="13" t="s">
        <v>61</v>
      </c>
      <c r="K18" s="16" t="s">
        <v>62</v>
      </c>
      <c r="N18" s="6"/>
      <c r="O18" s="6"/>
      <c r="P18" s="6"/>
      <c r="Q18" s="6"/>
      <c r="R18" s="6"/>
      <c r="S18" s="6"/>
      <c r="T18" s="6"/>
      <c r="U18" s="6"/>
      <c r="V18" s="6"/>
      <c r="W18" s="6"/>
    </row>
    <row r="19" spans="1:23" ht="31.5" customHeight="1">
      <c r="A19" s="6"/>
      <c r="B19" s="15">
        <v>14</v>
      </c>
      <c r="C19" s="13" t="s">
        <v>87</v>
      </c>
      <c r="D19" s="13" t="s">
        <v>92</v>
      </c>
      <c r="E19" s="13" t="s">
        <v>93</v>
      </c>
      <c r="F19" s="24" t="s">
        <v>86</v>
      </c>
      <c r="G19" s="24" t="s">
        <v>56</v>
      </c>
      <c r="H19" s="24" t="s">
        <v>466</v>
      </c>
      <c r="I19" s="24">
        <v>27</v>
      </c>
      <c r="J19" s="13" t="s">
        <v>73</v>
      </c>
      <c r="K19" s="16" t="s">
        <v>58</v>
      </c>
      <c r="N19" s="6"/>
      <c r="O19" s="6"/>
      <c r="P19" s="6"/>
      <c r="Q19" s="6"/>
      <c r="R19" s="6"/>
      <c r="S19" s="6"/>
      <c r="T19" s="6"/>
      <c r="U19" s="6"/>
      <c r="V19" s="6"/>
      <c r="W19" s="6"/>
    </row>
    <row r="20" spans="1:23" ht="31.5" customHeight="1">
      <c r="A20" s="6"/>
      <c r="B20" s="15">
        <v>15</v>
      </c>
      <c r="C20" s="13" t="s">
        <v>28</v>
      </c>
      <c r="D20" s="13" t="s">
        <v>94</v>
      </c>
      <c r="E20" s="13" t="s">
        <v>95</v>
      </c>
      <c r="F20" s="24" t="s">
        <v>54</v>
      </c>
      <c r="G20" s="24" t="s">
        <v>55</v>
      </c>
      <c r="H20" s="24" t="s">
        <v>466</v>
      </c>
      <c r="I20" s="24">
        <v>236</v>
      </c>
      <c r="J20" s="13" t="s">
        <v>73</v>
      </c>
      <c r="K20" s="16" t="s">
        <v>58</v>
      </c>
      <c r="N20" s="6"/>
      <c r="O20" s="6"/>
      <c r="P20" s="6"/>
      <c r="Q20" s="6"/>
      <c r="R20" s="6"/>
      <c r="S20" s="6"/>
      <c r="T20" s="6"/>
      <c r="U20" s="6"/>
      <c r="V20" s="6"/>
      <c r="W20" s="6"/>
    </row>
    <row r="21" spans="1:23" ht="31.5" customHeight="1">
      <c r="A21" s="6"/>
      <c r="B21" s="15">
        <v>16</v>
      </c>
      <c r="C21" s="13" t="s">
        <v>28</v>
      </c>
      <c r="D21" s="13" t="s">
        <v>96</v>
      </c>
      <c r="E21" s="13" t="s">
        <v>97</v>
      </c>
      <c r="F21" s="24" t="s">
        <v>54</v>
      </c>
      <c r="G21" s="24" t="s">
        <v>55</v>
      </c>
      <c r="H21" s="24" t="s">
        <v>466</v>
      </c>
      <c r="I21" s="24">
        <v>492</v>
      </c>
      <c r="J21" s="13" t="s">
        <v>73</v>
      </c>
      <c r="K21" s="16" t="s">
        <v>58</v>
      </c>
      <c r="N21" s="6"/>
      <c r="O21" s="6"/>
      <c r="P21" s="6"/>
      <c r="Q21" s="6"/>
      <c r="R21" s="6"/>
      <c r="S21" s="6"/>
      <c r="T21" s="6"/>
      <c r="U21" s="6"/>
      <c r="V21" s="6"/>
      <c r="W21" s="6"/>
    </row>
    <row r="22" spans="1:23" ht="31.5" customHeight="1">
      <c r="A22" s="6"/>
      <c r="B22" s="15">
        <v>17</v>
      </c>
      <c r="C22" s="13" t="s">
        <v>28</v>
      </c>
      <c r="D22" s="13" t="s">
        <v>98</v>
      </c>
      <c r="E22" s="13" t="s">
        <v>99</v>
      </c>
      <c r="F22" s="24" t="s">
        <v>54</v>
      </c>
      <c r="G22" s="24" t="s">
        <v>55</v>
      </c>
      <c r="H22" s="24" t="s">
        <v>466</v>
      </c>
      <c r="I22" s="24">
        <v>8</v>
      </c>
      <c r="J22" s="13" t="s">
        <v>61</v>
      </c>
      <c r="K22" s="16" t="s">
        <v>62</v>
      </c>
      <c r="N22" s="6"/>
      <c r="O22" s="6"/>
      <c r="P22" s="6"/>
      <c r="Q22" s="6"/>
      <c r="R22" s="6"/>
      <c r="S22" s="6"/>
      <c r="T22" s="6"/>
      <c r="U22" s="6"/>
      <c r="V22" s="6"/>
      <c r="W22" s="6"/>
    </row>
    <row r="23" spans="1:23" ht="31.5" customHeight="1">
      <c r="A23" s="6"/>
      <c r="B23" s="15">
        <v>18</v>
      </c>
      <c r="C23" s="13" t="s">
        <v>28</v>
      </c>
      <c r="D23" s="13" t="s">
        <v>100</v>
      </c>
      <c r="E23" s="13" t="s">
        <v>101</v>
      </c>
      <c r="F23" s="24" t="s">
        <v>54</v>
      </c>
      <c r="G23" s="24" t="s">
        <v>55</v>
      </c>
      <c r="H23" s="24" t="s">
        <v>466</v>
      </c>
      <c r="I23" s="24">
        <v>28</v>
      </c>
      <c r="J23" s="13" t="s">
        <v>73</v>
      </c>
      <c r="K23" s="16" t="s">
        <v>58</v>
      </c>
      <c r="N23" s="6"/>
      <c r="O23" s="6"/>
      <c r="P23" s="6"/>
      <c r="Q23" s="6"/>
      <c r="R23" s="6"/>
      <c r="S23" s="6"/>
      <c r="T23" s="6"/>
      <c r="U23" s="6"/>
      <c r="V23" s="6"/>
      <c r="W23" s="6"/>
    </row>
    <row r="24" spans="1:23" ht="31.5" customHeight="1">
      <c r="A24" s="6"/>
      <c r="B24" s="15">
        <v>19</v>
      </c>
      <c r="C24" s="13" t="s">
        <v>102</v>
      </c>
      <c r="D24" s="13" t="s">
        <v>103</v>
      </c>
      <c r="E24" s="13" t="s">
        <v>104</v>
      </c>
      <c r="F24" s="24" t="s">
        <v>54</v>
      </c>
      <c r="G24" s="24" t="s">
        <v>55</v>
      </c>
      <c r="H24" s="24" t="s">
        <v>56</v>
      </c>
      <c r="I24" s="24">
        <v>82</v>
      </c>
      <c r="J24" s="13" t="s">
        <v>61</v>
      </c>
      <c r="K24" s="16" t="s">
        <v>62</v>
      </c>
      <c r="N24" s="6"/>
      <c r="O24" s="6"/>
      <c r="P24" s="6"/>
      <c r="Q24" s="6"/>
      <c r="R24" s="6"/>
      <c r="S24" s="6"/>
      <c r="T24" s="6"/>
      <c r="U24" s="6"/>
      <c r="V24" s="6"/>
      <c r="W24" s="6"/>
    </row>
    <row r="25" spans="1:23" ht="31.5" customHeight="1">
      <c r="A25" s="6"/>
      <c r="B25" s="15">
        <v>20</v>
      </c>
      <c r="C25" s="13" t="s">
        <v>35</v>
      </c>
      <c r="D25" s="13" t="s">
        <v>105</v>
      </c>
      <c r="E25" s="13" t="s">
        <v>106</v>
      </c>
      <c r="F25" s="24" t="s">
        <v>54</v>
      </c>
      <c r="G25" s="24" t="s">
        <v>55</v>
      </c>
      <c r="H25" s="24" t="s">
        <v>56</v>
      </c>
      <c r="I25" s="24">
        <v>122</v>
      </c>
      <c r="J25" s="13" t="s">
        <v>61</v>
      </c>
      <c r="K25" s="16" t="s">
        <v>62</v>
      </c>
      <c r="N25" s="6"/>
      <c r="O25" s="6"/>
      <c r="P25" s="6"/>
      <c r="Q25" s="6"/>
      <c r="R25" s="6"/>
      <c r="S25" s="6"/>
      <c r="T25" s="6"/>
      <c r="U25" s="6"/>
      <c r="V25" s="6"/>
      <c r="W25" s="6"/>
    </row>
    <row r="26" spans="1:23" ht="31.5" customHeight="1">
      <c r="A26" s="6"/>
      <c r="B26" s="15">
        <v>21</v>
      </c>
      <c r="C26" s="13" t="s">
        <v>35</v>
      </c>
      <c r="D26" s="13" t="s">
        <v>107</v>
      </c>
      <c r="E26" s="13" t="s">
        <v>108</v>
      </c>
      <c r="F26" s="24" t="s">
        <v>54</v>
      </c>
      <c r="G26" s="24" t="s">
        <v>55</v>
      </c>
      <c r="H26" s="24" t="s">
        <v>56</v>
      </c>
      <c r="I26" s="24">
        <v>128</v>
      </c>
      <c r="J26" s="13" t="s">
        <v>61</v>
      </c>
      <c r="K26" s="16" t="s">
        <v>62</v>
      </c>
      <c r="N26" s="6"/>
      <c r="O26" s="6"/>
      <c r="P26" s="6"/>
      <c r="Q26" s="6"/>
      <c r="R26" s="6"/>
      <c r="S26" s="6"/>
      <c r="T26" s="6"/>
      <c r="U26" s="6"/>
      <c r="V26" s="6"/>
      <c r="W26" s="6"/>
    </row>
    <row r="27" spans="1:23" ht="31.5" customHeight="1">
      <c r="A27" s="6"/>
      <c r="B27" s="15">
        <v>22</v>
      </c>
      <c r="C27" s="13" t="s">
        <v>35</v>
      </c>
      <c r="D27" s="13" t="s">
        <v>109</v>
      </c>
      <c r="E27" s="13" t="s">
        <v>110</v>
      </c>
      <c r="F27" s="24" t="s">
        <v>54</v>
      </c>
      <c r="G27" s="24" t="s">
        <v>55</v>
      </c>
      <c r="H27" s="24" t="s">
        <v>56</v>
      </c>
      <c r="I27" s="24">
        <v>6</v>
      </c>
      <c r="J27" s="13" t="s">
        <v>61</v>
      </c>
      <c r="K27" s="16" t="s">
        <v>62</v>
      </c>
      <c r="N27" s="6"/>
      <c r="O27" s="6"/>
      <c r="P27" s="6"/>
      <c r="Q27" s="6"/>
      <c r="R27" s="6"/>
      <c r="S27" s="6"/>
      <c r="T27" s="6"/>
      <c r="U27" s="6"/>
      <c r="V27" s="6"/>
      <c r="W27" s="6"/>
    </row>
    <row r="28" spans="1:23" ht="31.5" customHeight="1">
      <c r="A28" s="6"/>
      <c r="B28" s="15">
        <v>23</v>
      </c>
      <c r="C28" s="13" t="s">
        <v>35</v>
      </c>
      <c r="D28" s="13" t="s">
        <v>111</v>
      </c>
      <c r="E28" s="13" t="s">
        <v>112</v>
      </c>
      <c r="F28" s="24" t="s">
        <v>54</v>
      </c>
      <c r="G28" s="24" t="s">
        <v>55</v>
      </c>
      <c r="H28" s="24" t="s">
        <v>56</v>
      </c>
      <c r="I28" s="24">
        <v>61</v>
      </c>
      <c r="J28" s="13" t="s">
        <v>61</v>
      </c>
      <c r="K28" s="16" t="s">
        <v>62</v>
      </c>
      <c r="N28" s="6"/>
      <c r="O28" s="6"/>
      <c r="P28" s="6"/>
      <c r="Q28" s="6"/>
      <c r="R28" s="6"/>
      <c r="S28" s="6"/>
      <c r="T28" s="6"/>
      <c r="U28" s="6"/>
      <c r="V28" s="6"/>
      <c r="W28" s="6"/>
    </row>
    <row r="29" spans="1:23" ht="31.5" customHeight="1">
      <c r="A29" s="6"/>
      <c r="B29" s="15">
        <v>24</v>
      </c>
      <c r="C29" s="13" t="s">
        <v>35</v>
      </c>
      <c r="D29" s="13" t="s">
        <v>113</v>
      </c>
      <c r="E29" s="13" t="s">
        <v>114</v>
      </c>
      <c r="F29" s="24" t="s">
        <v>54</v>
      </c>
      <c r="G29" s="24" t="s">
        <v>55</v>
      </c>
      <c r="H29" s="24" t="s">
        <v>56</v>
      </c>
      <c r="I29" s="24">
        <v>355</v>
      </c>
      <c r="J29" s="13" t="s">
        <v>57</v>
      </c>
      <c r="K29" s="16" t="s">
        <v>58</v>
      </c>
      <c r="N29" s="6"/>
      <c r="O29" s="6"/>
      <c r="P29" s="6"/>
      <c r="Q29" s="6"/>
      <c r="R29" s="6"/>
      <c r="S29" s="6"/>
      <c r="T29" s="6"/>
      <c r="U29" s="6"/>
      <c r="V29" s="6"/>
      <c r="W29" s="6"/>
    </row>
    <row r="30" spans="1:23" ht="31.5" customHeight="1">
      <c r="A30" s="6"/>
      <c r="B30" s="15">
        <v>25</v>
      </c>
      <c r="C30" s="13" t="s">
        <v>115</v>
      </c>
      <c r="D30" s="13" t="s">
        <v>116</v>
      </c>
      <c r="E30" s="13" t="s">
        <v>117</v>
      </c>
      <c r="F30" s="24" t="s">
        <v>54</v>
      </c>
      <c r="G30" s="24" t="s">
        <v>56</v>
      </c>
      <c r="H30" s="24" t="s">
        <v>466</v>
      </c>
      <c r="I30" s="24">
        <v>15</v>
      </c>
      <c r="J30" s="13" t="s">
        <v>61</v>
      </c>
      <c r="K30" s="16" t="s">
        <v>62</v>
      </c>
      <c r="N30" s="6"/>
      <c r="O30" s="6"/>
      <c r="P30" s="6"/>
      <c r="Q30" s="6"/>
      <c r="R30" s="6"/>
      <c r="S30" s="6"/>
      <c r="T30" s="6"/>
      <c r="U30" s="6"/>
      <c r="V30" s="6"/>
      <c r="W30" s="6"/>
    </row>
    <row r="31" spans="1:23" ht="31.5" customHeight="1">
      <c r="A31" s="6"/>
      <c r="B31" s="15">
        <v>26</v>
      </c>
      <c r="C31" s="13" t="s">
        <v>115</v>
      </c>
      <c r="D31" s="13" t="s">
        <v>118</v>
      </c>
      <c r="E31" s="13" t="s">
        <v>119</v>
      </c>
      <c r="F31" s="24" t="s">
        <v>54</v>
      </c>
      <c r="G31" s="24" t="s">
        <v>56</v>
      </c>
      <c r="H31" s="24" t="s">
        <v>466</v>
      </c>
      <c r="I31" s="24">
        <v>24</v>
      </c>
      <c r="J31" s="13" t="s">
        <v>61</v>
      </c>
      <c r="K31" s="16" t="s">
        <v>62</v>
      </c>
      <c r="N31" s="6"/>
      <c r="O31" s="6"/>
      <c r="P31" s="6"/>
      <c r="Q31" s="6"/>
      <c r="R31" s="6"/>
      <c r="S31" s="6"/>
      <c r="T31" s="6"/>
      <c r="U31" s="6"/>
      <c r="V31" s="6"/>
      <c r="W31" s="6"/>
    </row>
    <row r="32" spans="1:23" ht="31.5" customHeight="1">
      <c r="A32" s="6"/>
      <c r="B32" s="15">
        <v>27</v>
      </c>
      <c r="C32" s="13" t="s">
        <v>120</v>
      </c>
      <c r="D32" s="13" t="s">
        <v>121</v>
      </c>
      <c r="E32" s="13" t="s">
        <v>122</v>
      </c>
      <c r="F32" s="24" t="s">
        <v>54</v>
      </c>
      <c r="G32" s="24" t="s">
        <v>55</v>
      </c>
      <c r="H32" s="24" t="s">
        <v>56</v>
      </c>
      <c r="I32" s="24">
        <v>42</v>
      </c>
      <c r="J32" s="13" t="s">
        <v>61</v>
      </c>
      <c r="K32" s="16" t="s">
        <v>62</v>
      </c>
      <c r="N32" s="6"/>
      <c r="O32" s="6"/>
      <c r="P32" s="6"/>
      <c r="Q32" s="6"/>
      <c r="R32" s="6"/>
      <c r="S32" s="6"/>
      <c r="T32" s="6"/>
      <c r="U32" s="6"/>
      <c r="V32" s="6"/>
      <c r="W32" s="6"/>
    </row>
    <row r="33" spans="1:23" ht="31.5" customHeight="1">
      <c r="A33" s="6"/>
      <c r="B33" s="15">
        <v>28</v>
      </c>
      <c r="C33" s="13" t="s">
        <v>123</v>
      </c>
      <c r="D33" s="13" t="s">
        <v>124</v>
      </c>
      <c r="E33" s="13" t="s">
        <v>125</v>
      </c>
      <c r="F33" s="24" t="s">
        <v>54</v>
      </c>
      <c r="G33" s="24" t="s">
        <v>55</v>
      </c>
      <c r="H33" s="24" t="s">
        <v>466</v>
      </c>
      <c r="I33" s="24">
        <v>8</v>
      </c>
      <c r="J33" s="13" t="s">
        <v>61</v>
      </c>
      <c r="K33" s="16" t="s">
        <v>62</v>
      </c>
      <c r="N33" s="6"/>
      <c r="O33" s="6"/>
      <c r="P33" s="6"/>
      <c r="Q33" s="6"/>
      <c r="R33" s="6"/>
      <c r="S33" s="6"/>
      <c r="T33" s="6"/>
      <c r="U33" s="6"/>
      <c r="V33" s="6"/>
      <c r="W33" s="6"/>
    </row>
    <row r="34" spans="1:23" ht="31.5" customHeight="1">
      <c r="A34" s="6"/>
      <c r="B34" s="15">
        <v>29</v>
      </c>
      <c r="C34" s="13" t="s">
        <v>123</v>
      </c>
      <c r="D34" s="13" t="s">
        <v>126</v>
      </c>
      <c r="E34" s="13" t="s">
        <v>127</v>
      </c>
      <c r="F34" s="24" t="s">
        <v>86</v>
      </c>
      <c r="G34" s="24" t="s">
        <v>55</v>
      </c>
      <c r="H34" s="24" t="s">
        <v>466</v>
      </c>
      <c r="I34" s="24">
        <v>10</v>
      </c>
      <c r="J34" s="13" t="s">
        <v>61</v>
      </c>
      <c r="K34" s="16" t="s">
        <v>62</v>
      </c>
      <c r="N34" s="6"/>
      <c r="O34" s="6"/>
      <c r="P34" s="6"/>
      <c r="Q34" s="6"/>
      <c r="R34" s="6"/>
      <c r="S34" s="6"/>
      <c r="T34" s="6"/>
      <c r="U34" s="6"/>
      <c r="V34" s="6"/>
      <c r="W34" s="6"/>
    </row>
    <row r="35" spans="1:23" ht="31.5" customHeight="1">
      <c r="A35" s="6"/>
      <c r="B35" s="15">
        <v>30</v>
      </c>
      <c r="C35" s="13" t="s">
        <v>123</v>
      </c>
      <c r="D35" s="13" t="s">
        <v>128</v>
      </c>
      <c r="E35" s="13" t="s">
        <v>129</v>
      </c>
      <c r="F35" s="24" t="s">
        <v>86</v>
      </c>
      <c r="G35" s="24" t="s">
        <v>55</v>
      </c>
      <c r="H35" s="24" t="s">
        <v>466</v>
      </c>
      <c r="I35" s="24">
        <v>65</v>
      </c>
      <c r="J35" s="13" t="s">
        <v>73</v>
      </c>
      <c r="K35" s="16" t="s">
        <v>58</v>
      </c>
      <c r="N35" s="6"/>
      <c r="O35" s="6"/>
      <c r="P35" s="6"/>
      <c r="Q35" s="6"/>
      <c r="R35" s="6"/>
      <c r="S35" s="6"/>
      <c r="T35" s="6"/>
      <c r="U35" s="6"/>
      <c r="V35" s="6"/>
      <c r="W35" s="6"/>
    </row>
    <row r="36" spans="1:23" ht="31.5" customHeight="1">
      <c r="A36" s="6"/>
      <c r="B36" s="15">
        <v>31</v>
      </c>
      <c r="C36" s="13" t="s">
        <v>130</v>
      </c>
      <c r="D36" s="13" t="s">
        <v>131</v>
      </c>
      <c r="E36" s="13" t="s">
        <v>132</v>
      </c>
      <c r="F36" s="24" t="s">
        <v>54</v>
      </c>
      <c r="G36" s="24" t="s">
        <v>55</v>
      </c>
      <c r="H36" s="24" t="s">
        <v>56</v>
      </c>
      <c r="I36" s="24">
        <v>214</v>
      </c>
      <c r="J36" s="13" t="s">
        <v>57</v>
      </c>
      <c r="K36" s="16" t="s">
        <v>58</v>
      </c>
      <c r="N36" s="6"/>
      <c r="O36" s="6"/>
      <c r="P36" s="6"/>
      <c r="Q36" s="6"/>
      <c r="R36" s="6"/>
      <c r="S36" s="6"/>
      <c r="T36" s="6"/>
      <c r="U36" s="6"/>
      <c r="V36" s="6"/>
      <c r="W36" s="6"/>
    </row>
    <row r="37" spans="1:23" ht="31.5" customHeight="1">
      <c r="A37" s="6"/>
      <c r="B37" s="15">
        <v>32</v>
      </c>
      <c r="C37" s="13" t="s">
        <v>130</v>
      </c>
      <c r="D37" s="13" t="s">
        <v>133</v>
      </c>
      <c r="E37" s="13" t="s">
        <v>134</v>
      </c>
      <c r="F37" s="24" t="s">
        <v>54</v>
      </c>
      <c r="G37" s="24" t="s">
        <v>55</v>
      </c>
      <c r="H37" s="24" t="s">
        <v>56</v>
      </c>
      <c r="I37" s="24">
        <v>472</v>
      </c>
      <c r="J37" s="13" t="s">
        <v>57</v>
      </c>
      <c r="K37" s="16" t="s">
        <v>58</v>
      </c>
      <c r="N37" s="6"/>
      <c r="O37" s="6"/>
      <c r="P37" s="6"/>
      <c r="Q37" s="6"/>
      <c r="R37" s="6"/>
      <c r="S37" s="6"/>
      <c r="T37" s="6"/>
      <c r="U37" s="6"/>
      <c r="V37" s="6"/>
      <c r="W37" s="6"/>
    </row>
    <row r="38" spans="1:23" ht="31.5" customHeight="1">
      <c r="A38" s="6"/>
      <c r="B38" s="15">
        <v>33</v>
      </c>
      <c r="C38" s="13" t="s">
        <v>135</v>
      </c>
      <c r="D38" s="13" t="s">
        <v>136</v>
      </c>
      <c r="E38" s="13" t="s">
        <v>137</v>
      </c>
      <c r="F38" s="24" t="s">
        <v>54</v>
      </c>
      <c r="G38" s="24" t="s">
        <v>55</v>
      </c>
      <c r="H38" s="24" t="s">
        <v>466</v>
      </c>
      <c r="I38" s="24">
        <v>40</v>
      </c>
      <c r="J38" s="13" t="s">
        <v>73</v>
      </c>
      <c r="K38" s="16" t="s">
        <v>58</v>
      </c>
      <c r="N38" s="6"/>
      <c r="O38" s="6"/>
      <c r="P38" s="6"/>
      <c r="Q38" s="6"/>
      <c r="R38" s="6"/>
      <c r="S38" s="6"/>
      <c r="T38" s="6"/>
      <c r="U38" s="6"/>
      <c r="V38" s="6"/>
      <c r="W38" s="6"/>
    </row>
    <row r="39" spans="1:23" ht="31.5" customHeight="1" thickBot="1">
      <c r="A39" s="6"/>
      <c r="B39" s="17">
        <v>34</v>
      </c>
      <c r="C39" s="18" t="s">
        <v>138</v>
      </c>
      <c r="D39" s="18" t="s">
        <v>139</v>
      </c>
      <c r="E39" s="18" t="s">
        <v>140</v>
      </c>
      <c r="F39" s="25" t="s">
        <v>54</v>
      </c>
      <c r="G39" s="25" t="s">
        <v>56</v>
      </c>
      <c r="H39" s="25" t="s">
        <v>466</v>
      </c>
      <c r="I39" s="25">
        <v>13</v>
      </c>
      <c r="J39" s="18" t="s">
        <v>61</v>
      </c>
      <c r="K39" s="19" t="s">
        <v>62</v>
      </c>
      <c r="N39" s="6"/>
      <c r="O39" s="6"/>
      <c r="P39" s="6"/>
      <c r="Q39" s="6"/>
      <c r="R39" s="6"/>
      <c r="S39" s="6"/>
      <c r="T39" s="6"/>
      <c r="U39" s="6"/>
      <c r="V39" s="6"/>
      <c r="W39" s="6"/>
    </row>
    <row r="40" spans="1:23">
      <c r="A40" s="6"/>
    </row>
    <row r="41" spans="1:23">
      <c r="A41" s="6"/>
    </row>
    <row r="42" spans="1:23">
      <c r="A42" s="6"/>
    </row>
    <row r="43" spans="1:23">
      <c r="A43" s="6"/>
    </row>
    <row r="44" spans="1:23">
      <c r="A44" s="6"/>
    </row>
    <row r="45" spans="1:23">
      <c r="A45" s="6"/>
    </row>
    <row r="46" spans="1:23">
      <c r="A46" s="6"/>
    </row>
    <row r="47" spans="1:23">
      <c r="A47" s="6"/>
    </row>
    <row r="48" spans="1:23">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row r="1442" spans="1:1">
      <c r="A1442" s="6"/>
    </row>
    <row r="1443" spans="1:1">
      <c r="A1443" s="6"/>
    </row>
    <row r="1444" spans="1:1">
      <c r="A1444" s="6"/>
    </row>
    <row r="1445" spans="1:1">
      <c r="A1445" s="6"/>
    </row>
    <row r="1446" spans="1:1">
      <c r="A1446" s="6"/>
    </row>
    <row r="1447" spans="1:1">
      <c r="A1447" s="6"/>
    </row>
    <row r="1448" spans="1:1">
      <c r="A1448" s="6"/>
    </row>
    <row r="1449" spans="1:1">
      <c r="A1449" s="6"/>
    </row>
    <row r="1450" spans="1:1">
      <c r="A1450" s="6"/>
    </row>
    <row r="1451" spans="1:1">
      <c r="A1451" s="6"/>
    </row>
    <row r="1452" spans="1:1">
      <c r="A1452" s="6"/>
    </row>
    <row r="1453" spans="1:1">
      <c r="A1453" s="6"/>
    </row>
    <row r="1454" spans="1:1">
      <c r="A1454" s="6"/>
    </row>
    <row r="1455" spans="1:1">
      <c r="A1455" s="6"/>
    </row>
    <row r="1456" spans="1:1">
      <c r="A1456" s="6"/>
    </row>
    <row r="1457" spans="1:1">
      <c r="A1457" s="6"/>
    </row>
    <row r="1458" spans="1:1">
      <c r="A1458" s="6"/>
    </row>
    <row r="1459" spans="1:1">
      <c r="A1459" s="6"/>
    </row>
    <row r="1460" spans="1:1">
      <c r="A1460" s="6"/>
    </row>
    <row r="1461" spans="1:1">
      <c r="A1461" s="6"/>
    </row>
    <row r="1462" spans="1:1">
      <c r="A1462" s="6"/>
    </row>
    <row r="1463" spans="1:1">
      <c r="A1463" s="6"/>
    </row>
    <row r="1464" spans="1:1">
      <c r="A1464" s="6"/>
    </row>
    <row r="1465" spans="1:1">
      <c r="A1465" s="6"/>
    </row>
    <row r="1466" spans="1:1">
      <c r="A1466" s="6"/>
    </row>
    <row r="1467" spans="1:1">
      <c r="A1467" s="6"/>
    </row>
    <row r="1468" spans="1:1">
      <c r="A1468" s="6"/>
    </row>
    <row r="1469" spans="1:1">
      <c r="A1469" s="6"/>
    </row>
    <row r="1470" spans="1:1">
      <c r="A1470" s="6"/>
    </row>
    <row r="1471" spans="1:1">
      <c r="A1471" s="6"/>
    </row>
    <row r="1472" spans="1:1">
      <c r="A1472" s="6"/>
    </row>
    <row r="1473" spans="1:1">
      <c r="A1473" s="6"/>
    </row>
    <row r="1474" spans="1:1">
      <c r="A1474" s="6"/>
    </row>
    <row r="1475" spans="1:1">
      <c r="A1475" s="6"/>
    </row>
    <row r="1476" spans="1:1">
      <c r="A1476" s="6"/>
    </row>
    <row r="1477" spans="1:1">
      <c r="A1477" s="6"/>
    </row>
    <row r="1478" spans="1:1">
      <c r="A1478" s="6"/>
    </row>
    <row r="1479" spans="1:1">
      <c r="A1479" s="6"/>
    </row>
    <row r="1480" spans="1:1">
      <c r="A1480" s="6"/>
    </row>
    <row r="1481" spans="1:1">
      <c r="A1481" s="6"/>
    </row>
    <row r="1482" spans="1:1">
      <c r="A1482" s="6"/>
    </row>
    <row r="1483" spans="1:1">
      <c r="A1483" s="6"/>
    </row>
    <row r="1484" spans="1:1">
      <c r="A1484" s="6"/>
    </row>
    <row r="1485" spans="1:1">
      <c r="A1485" s="6"/>
    </row>
    <row r="1486" spans="1:1">
      <c r="A1486" s="6"/>
    </row>
    <row r="1487" spans="1:1">
      <c r="A1487" s="6"/>
    </row>
    <row r="1488" spans="1:1">
      <c r="A1488" s="6"/>
    </row>
    <row r="1489" spans="1:1">
      <c r="A1489" s="6"/>
    </row>
    <row r="1490" spans="1:1">
      <c r="A1490" s="6"/>
    </row>
    <row r="1491" spans="1:1">
      <c r="A1491" s="6"/>
    </row>
    <row r="1492" spans="1:1">
      <c r="A1492" s="6"/>
    </row>
    <row r="1493" spans="1:1">
      <c r="A1493" s="6"/>
    </row>
    <row r="1494" spans="1:1">
      <c r="A1494" s="6"/>
    </row>
    <row r="1495" spans="1:1">
      <c r="A1495" s="6"/>
    </row>
    <row r="1496" spans="1:1">
      <c r="A1496" s="6"/>
    </row>
    <row r="1497" spans="1:1">
      <c r="A1497" s="6"/>
    </row>
    <row r="1498" spans="1:1">
      <c r="A1498" s="6"/>
    </row>
    <row r="1499" spans="1:1">
      <c r="A1499" s="6"/>
    </row>
    <row r="1500" spans="1:1">
      <c r="A1500" s="6"/>
    </row>
    <row r="1501" spans="1:1">
      <c r="A1501" s="6"/>
    </row>
    <row r="1502" spans="1:1">
      <c r="A1502" s="6"/>
    </row>
    <row r="1503" spans="1:1">
      <c r="A1503" s="6"/>
    </row>
    <row r="1504" spans="1:1">
      <c r="A1504" s="6"/>
    </row>
    <row r="1505" spans="1:1">
      <c r="A1505" s="6"/>
    </row>
    <row r="1506" spans="1:1">
      <c r="A1506" s="6"/>
    </row>
    <row r="1507" spans="1:1">
      <c r="A1507" s="6"/>
    </row>
    <row r="1508" spans="1:1">
      <c r="A1508" s="6"/>
    </row>
    <row r="1509" spans="1:1">
      <c r="A1509" s="6"/>
    </row>
    <row r="1510" spans="1:1">
      <c r="A1510" s="6"/>
    </row>
    <row r="1511" spans="1:1">
      <c r="A1511" s="6"/>
    </row>
    <row r="1512" spans="1:1">
      <c r="A1512" s="6"/>
    </row>
    <row r="1513" spans="1:1">
      <c r="A1513" s="6"/>
    </row>
    <row r="1514" spans="1:1">
      <c r="A1514" s="6"/>
    </row>
    <row r="1515" spans="1:1">
      <c r="A1515" s="6"/>
    </row>
    <row r="1516" spans="1:1">
      <c r="A1516" s="6"/>
    </row>
    <row r="1517" spans="1:1">
      <c r="A1517" s="6"/>
    </row>
    <row r="1518" spans="1:1">
      <c r="A1518" s="6"/>
    </row>
    <row r="1519" spans="1:1">
      <c r="A1519" s="6"/>
    </row>
    <row r="1520" spans="1:1">
      <c r="A1520" s="6"/>
    </row>
    <row r="1521" spans="1:1">
      <c r="A1521" s="6"/>
    </row>
    <row r="1522" spans="1:1">
      <c r="A1522" s="6"/>
    </row>
    <row r="1523" spans="1:1">
      <c r="A1523" s="6"/>
    </row>
    <row r="1524" spans="1:1">
      <c r="A1524" s="6"/>
    </row>
    <row r="1525" spans="1:1">
      <c r="A1525" s="6"/>
    </row>
    <row r="1526" spans="1:1">
      <c r="A1526" s="6"/>
    </row>
    <row r="1527" spans="1:1">
      <c r="A1527" s="6"/>
    </row>
    <row r="1528" spans="1:1">
      <c r="A1528" s="6"/>
    </row>
    <row r="1529" spans="1:1">
      <c r="A1529" s="6"/>
    </row>
    <row r="1530" spans="1:1">
      <c r="A1530" s="6"/>
    </row>
    <row r="1531" spans="1:1">
      <c r="A1531" s="6"/>
    </row>
    <row r="1532" spans="1:1">
      <c r="A1532" s="6"/>
    </row>
    <row r="1533" spans="1:1">
      <c r="A1533" s="6"/>
    </row>
    <row r="1534" spans="1:1">
      <c r="A1534" s="6"/>
    </row>
    <row r="1535" spans="1:1">
      <c r="A1535" s="6"/>
    </row>
    <row r="1536" spans="1:1">
      <c r="A1536" s="6"/>
    </row>
  </sheetData>
  <mergeCells count="8">
    <mergeCell ref="K3:K5"/>
    <mergeCell ref="J4:J5"/>
    <mergeCell ref="B3:B5"/>
    <mergeCell ref="C3:C5"/>
    <mergeCell ref="D3:D5"/>
    <mergeCell ref="E3:E5"/>
    <mergeCell ref="F3:H3"/>
    <mergeCell ref="I3:I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89D40-2D70-4F04-BD28-DAB351FB6CFE}">
  <sheetPr>
    <tabColor theme="1"/>
  </sheetPr>
  <dimension ref="B1:B5"/>
  <sheetViews>
    <sheetView showGridLines="0" workbookViewId="0"/>
  </sheetViews>
  <sheetFormatPr defaultRowHeight="15"/>
  <cols>
    <col min="1" max="1" width="9.140625" style="6" customWidth="1"/>
    <col min="2" max="16384" width="9.140625" style="6"/>
  </cols>
  <sheetData>
    <row r="1" spans="2:2" s="7" customFormat="1" ht="45" customHeight="1">
      <c r="B1" s="79" t="s">
        <v>584</v>
      </c>
    </row>
    <row r="2" spans="2:2" ht="27">
      <c r="B2" s="80" t="s">
        <v>855</v>
      </c>
    </row>
    <row r="3" spans="2:2">
      <c r="B3" s="81" t="str">
        <f>'Table 2'!_Ref80199625</f>
        <v>Table 2: Modeling Considerations</v>
      </c>
    </row>
    <row r="4" spans="2:2">
      <c r="B4" s="82"/>
    </row>
    <row r="5" spans="2:2">
      <c r="B5" s="82"/>
    </row>
  </sheetData>
  <hyperlinks>
    <hyperlink ref="B3" location="'Table 2'!A1" display="'Table 2'!A1" xr:uid="{D82F43CA-C389-4A7E-8092-A311771A50FA}"/>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F66D4-2B5F-4399-BA54-5FA6892B394F}">
  <dimension ref="B1:D15"/>
  <sheetViews>
    <sheetView showGridLines="0" workbookViewId="0"/>
  </sheetViews>
  <sheetFormatPr defaultRowHeight="15"/>
  <cols>
    <col min="1" max="1" width="9.140625" style="6"/>
    <col min="2" max="2" width="14.7109375" style="6" customWidth="1"/>
    <col min="3" max="3" width="34" style="6" customWidth="1"/>
    <col min="4" max="4" width="43.85546875" style="6" customWidth="1"/>
    <col min="5" max="12" width="14.7109375" style="6" customWidth="1"/>
    <col min="13" max="16384" width="9.140625" style="6"/>
  </cols>
  <sheetData>
    <row r="1" spans="2:4" s="7" customFormat="1" ht="45" customHeight="1">
      <c r="B1" s="79" t="s">
        <v>584</v>
      </c>
    </row>
    <row r="2" spans="2:4" ht="15.75" thickBot="1">
      <c r="B2" s="3" t="s">
        <v>883</v>
      </c>
    </row>
    <row r="3" spans="2:4" ht="28.5">
      <c r="B3" s="94" t="s">
        <v>872</v>
      </c>
      <c r="C3" s="95" t="s">
        <v>873</v>
      </c>
      <c r="D3" s="96" t="s">
        <v>874</v>
      </c>
    </row>
    <row r="4" spans="2:4" ht="56.25">
      <c r="B4" s="15" t="s">
        <v>875</v>
      </c>
      <c r="C4" s="13" t="s">
        <v>876</v>
      </c>
      <c r="D4" s="97" t="s">
        <v>877</v>
      </c>
    </row>
    <row r="5" spans="2:4" ht="33.75">
      <c r="B5" s="15" t="s">
        <v>878</v>
      </c>
      <c r="C5" s="13" t="s">
        <v>466</v>
      </c>
      <c r="D5" s="16" t="s">
        <v>879</v>
      </c>
    </row>
    <row r="6" spans="2:4" ht="46.5" thickBot="1">
      <c r="B6" s="17" t="s">
        <v>880</v>
      </c>
      <c r="C6" s="98" t="s">
        <v>881</v>
      </c>
      <c r="D6" s="99" t="s">
        <v>882</v>
      </c>
    </row>
    <row r="7" spans="2:4">
      <c r="B7" s="27"/>
      <c r="C7" s="27"/>
      <c r="D7" s="27"/>
    </row>
    <row r="8" spans="2:4">
      <c r="B8" s="67"/>
      <c r="C8" s="27"/>
      <c r="D8" s="27"/>
    </row>
    <row r="9" spans="2:4">
      <c r="B9" s="69" t="s">
        <v>884</v>
      </c>
      <c r="C9" s="68"/>
      <c r="D9" s="27"/>
    </row>
    <row r="10" spans="2:4">
      <c r="B10" s="69" t="s">
        <v>885</v>
      </c>
      <c r="C10" s="68"/>
      <c r="D10" s="27"/>
    </row>
    <row r="11" spans="2:4">
      <c r="B11" s="69" t="s">
        <v>886</v>
      </c>
      <c r="C11" s="68"/>
      <c r="D11" s="27"/>
    </row>
    <row r="12" spans="2:4">
      <c r="B12" s="27"/>
      <c r="C12" s="27"/>
      <c r="D12" s="27"/>
    </row>
    <row r="13" spans="2:4">
      <c r="B13" s="8"/>
    </row>
    <row r="14" spans="2:4">
      <c r="B14" s="8"/>
    </row>
    <row r="15" spans="2:4">
      <c r="B15" s="8"/>
    </row>
  </sheetData>
  <pageMargins left="0.7" right="0.7" top="0.75" bottom="0.75" header="0.3" footer="0.3"/>
  <pageSetup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13765-B77B-4246-B5D7-F4CC6AAB6B00}">
  <sheetPr>
    <tabColor theme="1"/>
  </sheetPr>
  <dimension ref="A1:B1536"/>
  <sheetViews>
    <sheetView showGridLines="0" workbookViewId="0"/>
  </sheetViews>
  <sheetFormatPr defaultRowHeight="15"/>
  <cols>
    <col min="1" max="1" width="9.140625" customWidth="1"/>
  </cols>
  <sheetData>
    <row r="1" spans="1:2" s="7" customFormat="1" ht="45" customHeight="1">
      <c r="B1" s="79" t="s">
        <v>584</v>
      </c>
    </row>
    <row r="2" spans="1:2" ht="27">
      <c r="A2" s="6"/>
      <c r="B2" s="80" t="s">
        <v>585</v>
      </c>
    </row>
    <row r="3" spans="1:2">
      <c r="A3" s="6"/>
      <c r="B3" s="106" t="str">
        <f>'Table 3'!B2</f>
        <v>Table 3: Notification Descriptions</v>
      </c>
    </row>
    <row r="4" spans="1:2">
      <c r="A4" s="6"/>
      <c r="B4" s="82" t="str">
        <f>'Table 4'!B2</f>
        <v>Table 4: Customer Notification Timeline Summary Prior to De-energization for August 17, 2021 PSPS Event</v>
      </c>
    </row>
    <row r="5" spans="1:2">
      <c r="A5" s="6"/>
      <c r="B5" s="82" t="str">
        <f>'Table 5'!B2</f>
        <v>Table 5: Notifications to customers where positive or affirmative notification was attempted</v>
      </c>
    </row>
    <row r="6" spans="1:2">
      <c r="A6" s="6"/>
    </row>
    <row r="7" spans="1:2">
      <c r="A7" s="6"/>
    </row>
    <row r="8" spans="1:2">
      <c r="A8" s="6"/>
    </row>
    <row r="9" spans="1:2">
      <c r="A9" s="6"/>
    </row>
    <row r="10" spans="1:2">
      <c r="A10" s="6"/>
    </row>
    <row r="11" spans="1:2">
      <c r="A11" s="6"/>
    </row>
    <row r="12" spans="1:2">
      <c r="A12" s="6"/>
    </row>
    <row r="13" spans="1:2">
      <c r="A13" s="6"/>
    </row>
    <row r="14" spans="1:2">
      <c r="A14" s="6"/>
    </row>
    <row r="15" spans="1:2">
      <c r="A15" s="6"/>
    </row>
    <row r="16" spans="1:2">
      <c r="A16" s="6"/>
    </row>
    <row r="17" spans="1:1">
      <c r="A17" s="6"/>
    </row>
    <row r="18" spans="1:1">
      <c r="A18" s="6"/>
    </row>
    <row r="19" spans="1:1">
      <c r="A19" s="6"/>
    </row>
    <row r="20" spans="1:1">
      <c r="A20" s="6"/>
    </row>
    <row r="21" spans="1:1">
      <c r="A21" s="6"/>
    </row>
    <row r="22" spans="1:1">
      <c r="A22" s="6"/>
    </row>
    <row r="23" spans="1:1">
      <c r="A23" s="6"/>
    </row>
    <row r="24" spans="1:1">
      <c r="A24" s="6"/>
    </row>
    <row r="25" spans="1:1">
      <c r="A25" s="6"/>
    </row>
    <row r="26" spans="1:1">
      <c r="A26" s="6"/>
    </row>
    <row r="27" spans="1:1">
      <c r="A27" s="6"/>
    </row>
    <row r="28" spans="1:1">
      <c r="A28" s="6"/>
    </row>
    <row r="29" spans="1:1">
      <c r="A29" s="6"/>
    </row>
    <row r="30" spans="1:1">
      <c r="A30" s="6"/>
    </row>
    <row r="31" spans="1:1">
      <c r="A31" s="6"/>
    </row>
    <row r="32" spans="1:1">
      <c r="A32" s="6"/>
    </row>
    <row r="33" spans="1:1">
      <c r="A33" s="6"/>
    </row>
    <row r="34" spans="1:1">
      <c r="A34" s="6"/>
    </row>
    <row r="35" spans="1:1">
      <c r="A35" s="6"/>
    </row>
    <row r="36" spans="1:1">
      <c r="A36" s="6"/>
    </row>
    <row r="37" spans="1:1">
      <c r="A37" s="6"/>
    </row>
    <row r="38" spans="1:1">
      <c r="A38" s="6"/>
    </row>
    <row r="39" spans="1:1">
      <c r="A39" s="6"/>
    </row>
    <row r="40" spans="1:1">
      <c r="A40" s="6"/>
    </row>
    <row r="41" spans="1:1">
      <c r="A41" s="6"/>
    </row>
    <row r="42" spans="1:1">
      <c r="A42" s="6"/>
    </row>
    <row r="43" spans="1:1">
      <c r="A43" s="6"/>
    </row>
    <row r="44" spans="1:1">
      <c r="A44" s="6"/>
    </row>
    <row r="45" spans="1:1">
      <c r="A45" s="6"/>
    </row>
    <row r="46" spans="1:1">
      <c r="A46" s="6"/>
    </row>
    <row r="47" spans="1:1">
      <c r="A47" s="6"/>
    </row>
    <row r="48" spans="1:1">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row r="1442" spans="1:1">
      <c r="A1442" s="6"/>
    </row>
    <row r="1443" spans="1:1">
      <c r="A1443" s="6"/>
    </row>
    <row r="1444" spans="1:1">
      <c r="A1444" s="6"/>
    </row>
    <row r="1445" spans="1:1">
      <c r="A1445" s="6"/>
    </row>
    <row r="1446" spans="1:1">
      <c r="A1446" s="6"/>
    </row>
    <row r="1447" spans="1:1">
      <c r="A1447" s="6"/>
    </row>
    <row r="1448" spans="1:1">
      <c r="A1448" s="6"/>
    </row>
    <row r="1449" spans="1:1">
      <c r="A1449" s="6"/>
    </row>
    <row r="1450" spans="1:1">
      <c r="A1450" s="6"/>
    </row>
    <row r="1451" spans="1:1">
      <c r="A1451" s="6"/>
    </row>
    <row r="1452" spans="1:1">
      <c r="A1452" s="6"/>
    </row>
    <row r="1453" spans="1:1">
      <c r="A1453" s="6"/>
    </row>
    <row r="1454" spans="1:1">
      <c r="A1454" s="6"/>
    </row>
    <row r="1455" spans="1:1">
      <c r="A1455" s="6"/>
    </row>
    <row r="1456" spans="1:1">
      <c r="A1456" s="6"/>
    </row>
    <row r="1457" spans="1:1">
      <c r="A1457" s="6"/>
    </row>
    <row r="1458" spans="1:1">
      <c r="A1458" s="6"/>
    </row>
    <row r="1459" spans="1:1">
      <c r="A1459" s="6"/>
    </row>
    <row r="1460" spans="1:1">
      <c r="A1460" s="6"/>
    </row>
    <row r="1461" spans="1:1">
      <c r="A1461" s="6"/>
    </row>
    <row r="1462" spans="1:1">
      <c r="A1462" s="6"/>
    </row>
    <row r="1463" spans="1:1">
      <c r="A1463" s="6"/>
    </row>
    <row r="1464" spans="1:1">
      <c r="A1464" s="6"/>
    </row>
    <row r="1465" spans="1:1">
      <c r="A1465" s="6"/>
    </row>
    <row r="1466" spans="1:1">
      <c r="A1466" s="6"/>
    </row>
    <row r="1467" spans="1:1">
      <c r="A1467" s="6"/>
    </row>
    <row r="1468" spans="1:1">
      <c r="A1468" s="6"/>
    </row>
    <row r="1469" spans="1:1">
      <c r="A1469" s="6"/>
    </row>
    <row r="1470" spans="1:1">
      <c r="A1470" s="6"/>
    </row>
    <row r="1471" spans="1:1">
      <c r="A1471" s="6"/>
    </row>
    <row r="1472" spans="1:1">
      <c r="A1472" s="6"/>
    </row>
    <row r="1473" spans="1:1">
      <c r="A1473" s="6"/>
    </row>
    <row r="1474" spans="1:1">
      <c r="A1474" s="6"/>
    </row>
    <row r="1475" spans="1:1">
      <c r="A1475" s="6"/>
    </row>
    <row r="1476" spans="1:1">
      <c r="A1476" s="6"/>
    </row>
    <row r="1477" spans="1:1">
      <c r="A1477" s="6"/>
    </row>
    <row r="1478" spans="1:1">
      <c r="A1478" s="6"/>
    </row>
    <row r="1479" spans="1:1">
      <c r="A1479" s="6"/>
    </row>
    <row r="1480" spans="1:1">
      <c r="A1480" s="6"/>
    </row>
    <row r="1481" spans="1:1">
      <c r="A1481" s="6"/>
    </row>
    <row r="1482" spans="1:1">
      <c r="A1482" s="6"/>
    </row>
    <row r="1483" spans="1:1">
      <c r="A1483" s="6"/>
    </row>
    <row r="1484" spans="1:1">
      <c r="A1484" s="6"/>
    </row>
    <row r="1485" spans="1:1">
      <c r="A1485" s="6"/>
    </row>
    <row r="1486" spans="1:1">
      <c r="A1486" s="6"/>
    </row>
    <row r="1487" spans="1:1">
      <c r="A1487" s="6"/>
    </row>
    <row r="1488" spans="1:1">
      <c r="A1488" s="6"/>
    </row>
    <row r="1489" spans="1:1">
      <c r="A1489" s="6"/>
    </row>
    <row r="1490" spans="1:1">
      <c r="A1490" s="6"/>
    </row>
    <row r="1491" spans="1:1">
      <c r="A1491" s="6"/>
    </row>
    <row r="1492" spans="1:1">
      <c r="A1492" s="6"/>
    </row>
    <row r="1493" spans="1:1">
      <c r="A1493" s="6"/>
    </row>
    <row r="1494" spans="1:1">
      <c r="A1494" s="6"/>
    </row>
    <row r="1495" spans="1:1">
      <c r="A1495" s="6"/>
    </row>
    <row r="1496" spans="1:1">
      <c r="A1496" s="6"/>
    </row>
    <row r="1497" spans="1:1">
      <c r="A1497" s="6"/>
    </row>
    <row r="1498" spans="1:1">
      <c r="A1498" s="6"/>
    </row>
    <row r="1499" spans="1:1">
      <c r="A1499" s="6"/>
    </row>
    <row r="1500" spans="1:1">
      <c r="A1500" s="6"/>
    </row>
    <row r="1501" spans="1:1">
      <c r="A1501" s="6"/>
    </row>
    <row r="1502" spans="1:1">
      <c r="A1502" s="6"/>
    </row>
    <row r="1503" spans="1:1">
      <c r="A1503" s="6"/>
    </row>
    <row r="1504" spans="1:1">
      <c r="A1504" s="6"/>
    </row>
    <row r="1505" spans="1:1">
      <c r="A1505" s="6"/>
    </row>
    <row r="1506" spans="1:1">
      <c r="A1506" s="6"/>
    </row>
    <row r="1507" spans="1:1">
      <c r="A1507" s="6"/>
    </row>
    <row r="1508" spans="1:1">
      <c r="A1508" s="6"/>
    </row>
    <row r="1509" spans="1:1">
      <c r="A1509" s="6"/>
    </row>
    <row r="1510" spans="1:1">
      <c r="A1510" s="6"/>
    </row>
    <row r="1511" spans="1:1">
      <c r="A1511" s="6"/>
    </row>
    <row r="1512" spans="1:1">
      <c r="A1512" s="6"/>
    </row>
    <row r="1513" spans="1:1">
      <c r="A1513" s="6"/>
    </row>
    <row r="1514" spans="1:1">
      <c r="A1514" s="6"/>
    </row>
    <row r="1515" spans="1:1">
      <c r="A1515" s="6"/>
    </row>
    <row r="1516" spans="1:1">
      <c r="A1516" s="6"/>
    </row>
    <row r="1517" spans="1:1">
      <c r="A1517" s="6"/>
    </row>
    <row r="1518" spans="1:1">
      <c r="A1518" s="6"/>
    </row>
    <row r="1519" spans="1:1">
      <c r="A1519" s="6"/>
    </row>
    <row r="1520" spans="1:1">
      <c r="A1520" s="6"/>
    </row>
    <row r="1521" spans="1:1">
      <c r="A1521" s="6"/>
    </row>
    <row r="1522" spans="1:1">
      <c r="A1522" s="6"/>
    </row>
    <row r="1523" spans="1:1">
      <c r="A1523" s="6"/>
    </row>
    <row r="1524" spans="1:1">
      <c r="A1524" s="6"/>
    </row>
    <row r="1525" spans="1:1">
      <c r="A1525" s="6"/>
    </row>
    <row r="1526" spans="1:1">
      <c r="A1526" s="6"/>
    </row>
    <row r="1527" spans="1:1">
      <c r="A1527" s="6"/>
    </row>
    <row r="1528" spans="1:1">
      <c r="A1528" s="6"/>
    </row>
    <row r="1529" spans="1:1">
      <c r="A1529" s="6"/>
    </row>
    <row r="1530" spans="1:1">
      <c r="A1530" s="6"/>
    </row>
    <row r="1531" spans="1:1">
      <c r="A1531" s="6"/>
    </row>
    <row r="1532" spans="1:1">
      <c r="A1532" s="6"/>
    </row>
    <row r="1533" spans="1:1">
      <c r="A1533" s="6"/>
    </row>
    <row r="1534" spans="1:1">
      <c r="A1534" s="6"/>
    </row>
    <row r="1535" spans="1:1">
      <c r="A1535" s="6"/>
    </row>
    <row r="1536" spans="1:1">
      <c r="A1536" s="6"/>
    </row>
  </sheetData>
  <hyperlinks>
    <hyperlink ref="B3" location="'Table 3'!A1" display="'Table 3'!A1" xr:uid="{4B59982B-959D-4D54-9B59-034DAC5E29CA}"/>
    <hyperlink ref="B4" location="'Table 4'!A1" display="'Table 4'!A1" xr:uid="{6F533883-2BBB-46BF-BB00-D1733F34BEA0}"/>
    <hyperlink ref="B5" location="'Table 5'!A1" display="'Table 5'!A1" xr:uid="{2AEEB4DE-4237-470D-96E5-D15993334DF7}"/>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2E491-A7F8-47B9-9840-749EA9C12BF4}">
  <dimension ref="A1:D1486"/>
  <sheetViews>
    <sheetView showGridLines="0" workbookViewId="0"/>
  </sheetViews>
  <sheetFormatPr defaultRowHeight="15"/>
  <cols>
    <col min="1" max="1" width="9.140625" customWidth="1"/>
    <col min="2" max="2" width="18.5703125" customWidth="1"/>
    <col min="3" max="3" width="21.5703125" customWidth="1"/>
    <col min="4" max="4" width="121.42578125" customWidth="1"/>
  </cols>
  <sheetData>
    <row r="1" spans="1:4" s="7" customFormat="1" ht="45" customHeight="1">
      <c r="B1" s="79" t="s">
        <v>584</v>
      </c>
    </row>
    <row r="2" spans="1:4" ht="15.75" thickBot="1">
      <c r="A2" s="6"/>
      <c r="B2" s="5" t="s">
        <v>628</v>
      </c>
    </row>
    <row r="3" spans="1:4" s="9" customFormat="1" ht="31.5" customHeight="1">
      <c r="B3" s="72" t="s">
        <v>1</v>
      </c>
      <c r="C3" s="14" t="s">
        <v>2</v>
      </c>
      <c r="D3" s="21" t="s">
        <v>595</v>
      </c>
    </row>
    <row r="4" spans="1:4" ht="124.5">
      <c r="A4" s="6"/>
      <c r="B4" s="73" t="s">
        <v>652</v>
      </c>
      <c r="C4" s="70" t="s">
        <v>653</v>
      </c>
      <c r="D4" s="74" t="s">
        <v>1082</v>
      </c>
    </row>
    <row r="5" spans="1:4" ht="200.25" customHeight="1">
      <c r="A5" s="6"/>
      <c r="B5" s="75" t="s">
        <v>654</v>
      </c>
      <c r="C5" s="71" t="s">
        <v>655</v>
      </c>
      <c r="D5" s="123" t="s">
        <v>1079</v>
      </c>
    </row>
    <row r="6" spans="1:4" ht="112.5">
      <c r="A6" s="6"/>
      <c r="B6" s="73" t="s">
        <v>656</v>
      </c>
      <c r="C6" s="70" t="s">
        <v>657</v>
      </c>
      <c r="D6" s="124" t="s">
        <v>1083</v>
      </c>
    </row>
    <row r="7" spans="1:4" ht="158.25">
      <c r="A7" s="6"/>
      <c r="B7" s="73" t="s">
        <v>658</v>
      </c>
      <c r="C7" s="70" t="s">
        <v>659</v>
      </c>
      <c r="D7" s="74" t="s">
        <v>1080</v>
      </c>
    </row>
    <row r="8" spans="1:4" ht="102">
      <c r="A8" s="6"/>
      <c r="B8" s="73" t="s">
        <v>660</v>
      </c>
      <c r="C8" s="70" t="s">
        <v>661</v>
      </c>
      <c r="D8" s="74" t="s">
        <v>1081</v>
      </c>
    </row>
    <row r="9" spans="1:4" ht="91.5" thickBot="1">
      <c r="A9" s="6"/>
      <c r="B9" s="76" t="s">
        <v>662</v>
      </c>
      <c r="C9" s="77" t="s">
        <v>661</v>
      </c>
      <c r="D9" s="78" t="s">
        <v>844</v>
      </c>
    </row>
    <row r="10" spans="1:4">
      <c r="A10" s="6"/>
      <c r="B10" s="59"/>
      <c r="C10" s="59"/>
      <c r="D10" s="59"/>
    </row>
    <row r="11" spans="1:4">
      <c r="A11" s="6"/>
      <c r="B11" s="67"/>
      <c r="C11" s="59"/>
      <c r="D11" s="59"/>
    </row>
    <row r="12" spans="1:4">
      <c r="A12" s="6"/>
      <c r="B12" s="47" t="s">
        <v>845</v>
      </c>
      <c r="C12" s="68"/>
      <c r="D12" s="59"/>
    </row>
    <row r="13" spans="1:4">
      <c r="A13" s="6"/>
      <c r="B13" s="47" t="s">
        <v>846</v>
      </c>
      <c r="C13" s="68"/>
      <c r="D13" s="59"/>
    </row>
    <row r="14" spans="1:4">
      <c r="A14" s="6"/>
      <c r="B14" s="47" t="s">
        <v>663</v>
      </c>
      <c r="C14" s="59"/>
      <c r="D14" s="59"/>
    </row>
    <row r="15" spans="1:4">
      <c r="A15" s="6"/>
      <c r="B15" s="47" t="s">
        <v>664</v>
      </c>
      <c r="C15" s="59"/>
      <c r="D15" s="59"/>
    </row>
    <row r="16" spans="1:4">
      <c r="A16" s="6"/>
      <c r="B16" s="47" t="s">
        <v>665</v>
      </c>
      <c r="C16" s="59"/>
      <c r="D16" s="59"/>
    </row>
    <row r="17" spans="1:1">
      <c r="A17" s="6"/>
    </row>
    <row r="18" spans="1:1">
      <c r="A18" s="6"/>
    </row>
    <row r="19" spans="1:1">
      <c r="A19" s="6"/>
    </row>
    <row r="20" spans="1:1">
      <c r="A20" s="6"/>
    </row>
    <row r="21" spans="1:1">
      <c r="A21" s="6"/>
    </row>
    <row r="22" spans="1:1">
      <c r="A22" s="6"/>
    </row>
    <row r="23" spans="1:1">
      <c r="A23" s="6"/>
    </row>
    <row r="24" spans="1:1">
      <c r="A24" s="6"/>
    </row>
    <row r="25" spans="1:1">
      <c r="A25" s="6"/>
    </row>
    <row r="26" spans="1:1">
      <c r="A26" s="6"/>
    </row>
    <row r="27" spans="1:1">
      <c r="A27" s="6"/>
    </row>
    <row r="28" spans="1:1">
      <c r="A28" s="6"/>
    </row>
    <row r="29" spans="1:1">
      <c r="A29" s="6"/>
    </row>
    <row r="30" spans="1:1">
      <c r="A30" s="6"/>
    </row>
    <row r="31" spans="1:1">
      <c r="A31" s="6"/>
    </row>
    <row r="32" spans="1:1">
      <c r="A32" s="6"/>
    </row>
    <row r="33" spans="1:1">
      <c r="A33" s="6"/>
    </row>
    <row r="34" spans="1:1">
      <c r="A34" s="6"/>
    </row>
    <row r="35" spans="1:1">
      <c r="A35" s="6"/>
    </row>
    <row r="36" spans="1:1">
      <c r="A36" s="6"/>
    </row>
    <row r="37" spans="1:1">
      <c r="A37" s="6"/>
    </row>
    <row r="38" spans="1:1">
      <c r="A38" s="6"/>
    </row>
    <row r="39" spans="1:1">
      <c r="A39" s="6"/>
    </row>
    <row r="40" spans="1:1">
      <c r="A40" s="6"/>
    </row>
    <row r="41" spans="1:1">
      <c r="A41" s="6"/>
    </row>
    <row r="42" spans="1:1">
      <c r="A42" s="6"/>
    </row>
    <row r="43" spans="1:1">
      <c r="A43" s="6"/>
    </row>
    <row r="44" spans="1:1">
      <c r="A44" s="6"/>
    </row>
    <row r="45" spans="1:1">
      <c r="A45" s="6"/>
    </row>
    <row r="46" spans="1:1">
      <c r="A46" s="6"/>
    </row>
    <row r="47" spans="1:1">
      <c r="A47" s="6"/>
    </row>
    <row r="48" spans="1:1">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row r="1442" spans="1:1">
      <c r="A1442" s="6"/>
    </row>
    <row r="1443" spans="1:1">
      <c r="A1443" s="6"/>
    </row>
    <row r="1444" spans="1:1">
      <c r="A1444" s="6"/>
    </row>
    <row r="1445" spans="1:1">
      <c r="A1445" s="6"/>
    </row>
    <row r="1446" spans="1:1">
      <c r="A1446" s="6"/>
    </row>
    <row r="1447" spans="1:1">
      <c r="A1447" s="6"/>
    </row>
    <row r="1448" spans="1:1">
      <c r="A1448" s="6"/>
    </row>
    <row r="1449" spans="1:1">
      <c r="A1449" s="6"/>
    </row>
    <row r="1450" spans="1:1">
      <c r="A1450" s="6"/>
    </row>
    <row r="1451" spans="1:1">
      <c r="A1451" s="6"/>
    </row>
    <row r="1452" spans="1:1">
      <c r="A1452" s="6"/>
    </row>
    <row r="1453" spans="1:1">
      <c r="A1453" s="6"/>
    </row>
    <row r="1454" spans="1:1">
      <c r="A1454" s="6"/>
    </row>
    <row r="1455" spans="1:1">
      <c r="A1455" s="6"/>
    </row>
    <row r="1456" spans="1:1">
      <c r="A1456" s="6"/>
    </row>
    <row r="1457" spans="1:1">
      <c r="A1457" s="6"/>
    </row>
    <row r="1458" spans="1:1">
      <c r="A1458" s="6"/>
    </row>
    <row r="1459" spans="1:1">
      <c r="A1459" s="6"/>
    </row>
    <row r="1460" spans="1:1">
      <c r="A1460" s="6"/>
    </row>
    <row r="1461" spans="1:1">
      <c r="A1461" s="6"/>
    </row>
    <row r="1462" spans="1:1">
      <c r="A1462" s="6"/>
    </row>
    <row r="1463" spans="1:1">
      <c r="A1463" s="6"/>
    </row>
    <row r="1464" spans="1:1">
      <c r="A1464" s="6"/>
    </row>
    <row r="1465" spans="1:1">
      <c r="A1465" s="6"/>
    </row>
    <row r="1466" spans="1:1">
      <c r="A1466" s="6"/>
    </row>
    <row r="1467" spans="1:1">
      <c r="A1467" s="6"/>
    </row>
    <row r="1468" spans="1:1">
      <c r="A1468" s="6"/>
    </row>
    <row r="1469" spans="1:1">
      <c r="A1469" s="6"/>
    </row>
    <row r="1470" spans="1:1">
      <c r="A1470" s="6"/>
    </row>
    <row r="1471" spans="1:1">
      <c r="A1471" s="6"/>
    </row>
    <row r="1472" spans="1:1">
      <c r="A1472" s="6"/>
    </row>
    <row r="1473" spans="1:1">
      <c r="A1473" s="6"/>
    </row>
    <row r="1474" spans="1:1">
      <c r="A1474" s="6"/>
    </row>
    <row r="1475" spans="1:1">
      <c r="A1475" s="6"/>
    </row>
    <row r="1476" spans="1:1">
      <c r="A1476" s="6"/>
    </row>
    <row r="1477" spans="1:1">
      <c r="A1477" s="6"/>
    </row>
    <row r="1478" spans="1:1">
      <c r="A1478" s="6"/>
    </row>
    <row r="1479" spans="1:1">
      <c r="A1479" s="6"/>
    </row>
    <row r="1480" spans="1:1">
      <c r="A1480" s="6"/>
    </row>
    <row r="1481" spans="1:1">
      <c r="A1481" s="6"/>
    </row>
    <row r="1482" spans="1:1">
      <c r="A1482" s="6"/>
    </row>
    <row r="1483" spans="1:1">
      <c r="A1483" s="6"/>
    </row>
    <row r="1484" spans="1:1">
      <c r="A1484" s="6"/>
    </row>
    <row r="1485" spans="1:1">
      <c r="A1485" s="6"/>
    </row>
    <row r="1486" spans="1:1">
      <c r="A1486" s="6"/>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FCE9-2D61-46CB-BC73-C7DED600C196}">
  <dimension ref="A1:U1441"/>
  <sheetViews>
    <sheetView showGridLines="0" zoomScaleNormal="100" workbookViewId="0"/>
  </sheetViews>
  <sheetFormatPr defaultRowHeight="15"/>
  <cols>
    <col min="1" max="1" width="9.140625" customWidth="1"/>
    <col min="2" max="2" width="19.7109375" bestFit="1" customWidth="1"/>
    <col min="3" max="3" width="21.85546875" bestFit="1" customWidth="1"/>
    <col min="4" max="4" width="27.140625" bestFit="1" customWidth="1"/>
    <col min="5" max="5" width="23.7109375" bestFit="1" customWidth="1"/>
    <col min="6" max="6" width="16.42578125" customWidth="1"/>
    <col min="7" max="7" width="66.42578125" customWidth="1"/>
  </cols>
  <sheetData>
    <row r="1" spans="1:21" s="7" customFormat="1" ht="45" customHeight="1">
      <c r="B1" s="79" t="s">
        <v>584</v>
      </c>
    </row>
    <row r="2" spans="1:21">
      <c r="A2" s="6"/>
      <c r="B2" s="5" t="s">
        <v>627</v>
      </c>
    </row>
    <row r="3" spans="1:21">
      <c r="A3" s="6"/>
      <c r="B3" s="120" t="s">
        <v>141</v>
      </c>
      <c r="C3" s="120" t="s">
        <v>666</v>
      </c>
      <c r="D3" s="120" t="s">
        <v>142</v>
      </c>
      <c r="E3" s="120" t="s">
        <v>143</v>
      </c>
      <c r="F3" s="120" t="s">
        <v>144</v>
      </c>
      <c r="G3" s="120" t="s">
        <v>1054</v>
      </c>
    </row>
    <row r="4" spans="1:21">
      <c r="A4" s="6"/>
      <c r="B4" s="163" t="s">
        <v>145</v>
      </c>
      <c r="C4" s="164" t="s">
        <v>146</v>
      </c>
      <c r="D4" s="24" t="s">
        <v>1055</v>
      </c>
      <c r="E4" s="24" t="s">
        <v>147</v>
      </c>
      <c r="F4" s="24" t="s">
        <v>148</v>
      </c>
      <c r="G4" s="24"/>
      <c r="O4" s="6"/>
      <c r="P4" s="6"/>
      <c r="Q4" s="6"/>
      <c r="R4" s="6"/>
      <c r="S4" s="6"/>
      <c r="U4" t="e">
        <f>AND(O4,P4,Q4,R4,S4)</f>
        <v>#VALUE!</v>
      </c>
    </row>
    <row r="5" spans="1:21">
      <c r="A5" s="6"/>
      <c r="B5" s="163"/>
      <c r="C5" s="164"/>
      <c r="D5" s="24" t="s">
        <v>1063</v>
      </c>
      <c r="E5" s="24" t="s">
        <v>149</v>
      </c>
      <c r="F5" s="24" t="s">
        <v>148</v>
      </c>
      <c r="G5" s="24"/>
      <c r="O5" s="6"/>
      <c r="P5" s="6"/>
      <c r="Q5" s="6"/>
      <c r="R5" s="6"/>
      <c r="S5" s="6"/>
      <c r="U5" s="6" t="e">
        <f t="shared" ref="U5:U34" si="0">AND(O5,P5,Q5,R5,S5)</f>
        <v>#VALUE!</v>
      </c>
    </row>
    <row r="6" spans="1:21">
      <c r="A6" s="6"/>
      <c r="B6" s="163"/>
      <c r="C6" s="164" t="s">
        <v>150</v>
      </c>
      <c r="D6" s="24" t="s">
        <v>1055</v>
      </c>
      <c r="E6" s="24" t="s">
        <v>151</v>
      </c>
      <c r="F6" s="24" t="s">
        <v>152</v>
      </c>
      <c r="G6" s="24"/>
      <c r="O6" s="6"/>
      <c r="P6" s="6"/>
      <c r="Q6" s="6"/>
      <c r="R6" s="6"/>
      <c r="S6" s="6"/>
      <c r="U6" s="6" t="e">
        <f t="shared" si="0"/>
        <v>#VALUE!</v>
      </c>
    </row>
    <row r="7" spans="1:21">
      <c r="A7" s="6"/>
      <c r="B7" s="163"/>
      <c r="C7" s="164"/>
      <c r="D7" s="24" t="s">
        <v>1055</v>
      </c>
      <c r="E7" s="24" t="s">
        <v>153</v>
      </c>
      <c r="F7" s="24" t="s">
        <v>152</v>
      </c>
      <c r="G7" s="24"/>
      <c r="O7" s="6"/>
      <c r="P7" s="6"/>
      <c r="Q7" s="6"/>
      <c r="R7" s="6"/>
      <c r="S7" s="6"/>
      <c r="U7" s="6" t="e">
        <f t="shared" si="0"/>
        <v>#VALUE!</v>
      </c>
    </row>
    <row r="8" spans="1:21" ht="22.5">
      <c r="A8" s="6"/>
      <c r="B8" s="163"/>
      <c r="C8" s="164"/>
      <c r="D8" s="24" t="s">
        <v>1055</v>
      </c>
      <c r="E8" s="24" t="s">
        <v>154</v>
      </c>
      <c r="F8" s="24" t="s">
        <v>155</v>
      </c>
      <c r="G8" s="24" t="s">
        <v>1056</v>
      </c>
      <c r="O8" s="6"/>
      <c r="P8" s="6"/>
      <c r="Q8" s="6"/>
      <c r="R8" s="6"/>
      <c r="S8" s="6"/>
      <c r="U8" s="6" t="e">
        <f t="shared" si="0"/>
        <v>#VALUE!</v>
      </c>
    </row>
    <row r="9" spans="1:21">
      <c r="A9" s="6"/>
      <c r="B9" s="163"/>
      <c r="C9" s="164"/>
      <c r="D9" s="24" t="s">
        <v>1057</v>
      </c>
      <c r="E9" s="66" t="s">
        <v>160</v>
      </c>
      <c r="F9" s="24" t="s">
        <v>152</v>
      </c>
      <c r="G9" s="24"/>
      <c r="O9" s="6"/>
      <c r="P9" s="6"/>
      <c r="Q9" s="6"/>
      <c r="R9" s="6"/>
      <c r="S9" s="6"/>
      <c r="U9" s="6" t="e">
        <f t="shared" si="0"/>
        <v>#VALUE!</v>
      </c>
    </row>
    <row r="10" spans="1:21">
      <c r="A10" s="6"/>
      <c r="B10" s="163"/>
      <c r="C10" s="164"/>
      <c r="D10" s="24" t="s">
        <v>1057</v>
      </c>
      <c r="E10" s="24" t="s">
        <v>156</v>
      </c>
      <c r="F10" s="24" t="s">
        <v>152</v>
      </c>
      <c r="G10" s="24"/>
      <c r="O10" s="6"/>
      <c r="P10" s="6"/>
      <c r="Q10" s="6"/>
      <c r="R10" s="6"/>
      <c r="S10" s="6"/>
      <c r="U10" s="6" t="e">
        <f t="shared" si="0"/>
        <v>#VALUE!</v>
      </c>
    </row>
    <row r="11" spans="1:21">
      <c r="A11" s="6"/>
      <c r="B11" s="163"/>
      <c r="C11" s="164"/>
      <c r="D11" s="24" t="s">
        <v>1057</v>
      </c>
      <c r="E11" s="24" t="s">
        <v>157</v>
      </c>
      <c r="F11" s="24" t="s">
        <v>155</v>
      </c>
      <c r="G11" s="24" t="s">
        <v>1058</v>
      </c>
      <c r="O11" s="6"/>
      <c r="P11" s="6"/>
      <c r="Q11" s="6"/>
      <c r="R11" s="6"/>
      <c r="S11" s="6"/>
      <c r="U11" s="6" t="e">
        <f t="shared" si="0"/>
        <v>#VALUE!</v>
      </c>
    </row>
    <row r="12" spans="1:21">
      <c r="A12" s="6"/>
      <c r="B12" s="163"/>
      <c r="C12" s="164"/>
      <c r="D12" s="24" t="s">
        <v>1057</v>
      </c>
      <c r="E12" s="24" t="s">
        <v>158</v>
      </c>
      <c r="F12" s="24" t="s">
        <v>152</v>
      </c>
      <c r="G12" s="24"/>
      <c r="O12" s="6"/>
      <c r="P12" s="6"/>
      <c r="Q12" s="6"/>
      <c r="R12" s="6"/>
      <c r="S12" s="6"/>
      <c r="U12" s="6" t="e">
        <f t="shared" si="0"/>
        <v>#VALUE!</v>
      </c>
    </row>
    <row r="13" spans="1:21">
      <c r="A13" s="6"/>
      <c r="B13" s="163"/>
      <c r="C13" s="164"/>
      <c r="D13" s="24" t="s">
        <v>1057</v>
      </c>
      <c r="E13" s="24" t="s">
        <v>159</v>
      </c>
      <c r="F13" s="24" t="s">
        <v>155</v>
      </c>
      <c r="G13" s="24" t="s">
        <v>1058</v>
      </c>
      <c r="O13" s="6"/>
      <c r="P13" s="6"/>
      <c r="Q13" s="6"/>
      <c r="R13" s="6"/>
      <c r="S13" s="6"/>
      <c r="U13" s="6" t="e">
        <f t="shared" si="0"/>
        <v>#VALUE!</v>
      </c>
    </row>
    <row r="14" spans="1:21">
      <c r="A14" s="6"/>
      <c r="B14" s="163"/>
      <c r="C14" s="164"/>
      <c r="D14" s="24" t="s">
        <v>1064</v>
      </c>
      <c r="E14" s="24" t="s">
        <v>160</v>
      </c>
      <c r="F14" s="24" t="s">
        <v>152</v>
      </c>
      <c r="G14" s="24"/>
      <c r="O14" s="6"/>
      <c r="P14" s="6"/>
      <c r="Q14" s="6"/>
      <c r="R14" s="6"/>
      <c r="S14" s="6"/>
      <c r="U14" s="6" t="e">
        <f t="shared" si="0"/>
        <v>#VALUE!</v>
      </c>
    </row>
    <row r="15" spans="1:21">
      <c r="A15" s="6"/>
      <c r="B15" s="163"/>
      <c r="C15" s="164"/>
      <c r="D15" s="24" t="s">
        <v>1059</v>
      </c>
      <c r="E15" s="24" t="s">
        <v>156</v>
      </c>
      <c r="F15" s="24" t="s">
        <v>152</v>
      </c>
      <c r="G15" s="24"/>
      <c r="O15" s="6"/>
      <c r="P15" s="6"/>
      <c r="Q15" s="6"/>
      <c r="R15" s="6"/>
      <c r="S15" s="6"/>
      <c r="U15" s="6" t="e">
        <f t="shared" si="0"/>
        <v>#VALUE!</v>
      </c>
    </row>
    <row r="16" spans="1:21">
      <c r="A16" s="6"/>
      <c r="B16" s="163"/>
      <c r="C16" s="164"/>
      <c r="D16" s="24" t="s">
        <v>1060</v>
      </c>
      <c r="E16" s="24" t="s">
        <v>157</v>
      </c>
      <c r="F16" s="24" t="s">
        <v>155</v>
      </c>
      <c r="G16" s="24" t="s">
        <v>1065</v>
      </c>
      <c r="O16" s="6"/>
      <c r="P16" s="6"/>
      <c r="Q16" s="6"/>
      <c r="R16" s="6"/>
      <c r="S16" s="6"/>
      <c r="U16" s="6" t="e">
        <f t="shared" si="0"/>
        <v>#VALUE!</v>
      </c>
    </row>
    <row r="17" spans="1:21">
      <c r="A17" s="6"/>
      <c r="B17" s="163"/>
      <c r="C17" s="164"/>
      <c r="D17" s="24" t="s">
        <v>1060</v>
      </c>
      <c r="E17" s="24" t="s">
        <v>158</v>
      </c>
      <c r="F17" s="24" t="s">
        <v>152</v>
      </c>
      <c r="G17" s="24"/>
      <c r="O17" s="6"/>
      <c r="P17" s="6"/>
      <c r="Q17" s="6"/>
      <c r="R17" s="6"/>
      <c r="S17" s="6"/>
      <c r="U17" s="6" t="e">
        <f t="shared" si="0"/>
        <v>#VALUE!</v>
      </c>
    </row>
    <row r="18" spans="1:21">
      <c r="A18" s="6"/>
      <c r="B18" s="163"/>
      <c r="C18" s="164"/>
      <c r="D18" s="24" t="s">
        <v>1060</v>
      </c>
      <c r="E18" s="24" t="s">
        <v>159</v>
      </c>
      <c r="F18" s="24" t="s">
        <v>155</v>
      </c>
      <c r="G18" s="24" t="s">
        <v>1065</v>
      </c>
      <c r="O18" s="6"/>
      <c r="P18" s="6"/>
      <c r="Q18" s="6"/>
      <c r="R18" s="6"/>
      <c r="S18" s="6"/>
      <c r="U18" s="6" t="e">
        <f t="shared" si="0"/>
        <v>#VALUE!</v>
      </c>
    </row>
    <row r="19" spans="1:21">
      <c r="A19" s="6"/>
      <c r="B19" s="163"/>
      <c r="C19" s="164"/>
      <c r="D19" s="24" t="s">
        <v>1061</v>
      </c>
      <c r="E19" s="24" t="s">
        <v>161</v>
      </c>
      <c r="F19" s="24" t="s">
        <v>152</v>
      </c>
      <c r="G19" s="24"/>
      <c r="O19" s="6"/>
      <c r="P19" s="6"/>
      <c r="Q19" s="6"/>
      <c r="R19" s="6"/>
      <c r="S19" s="6"/>
      <c r="U19" s="6" t="e">
        <f t="shared" si="0"/>
        <v>#VALUE!</v>
      </c>
    </row>
    <row r="20" spans="1:21">
      <c r="A20" s="6"/>
      <c r="B20" s="163"/>
      <c r="C20" s="164" t="s">
        <v>162</v>
      </c>
      <c r="D20" s="24" t="s">
        <v>1055</v>
      </c>
      <c r="E20" s="24" t="s">
        <v>163</v>
      </c>
      <c r="F20" s="24" t="s">
        <v>164</v>
      </c>
      <c r="G20" s="24"/>
      <c r="O20" s="6"/>
      <c r="P20" s="6"/>
      <c r="Q20" s="6"/>
      <c r="R20" s="6"/>
      <c r="S20" s="6"/>
      <c r="U20" s="6" t="e">
        <f t="shared" si="0"/>
        <v>#VALUE!</v>
      </c>
    </row>
    <row r="21" spans="1:21">
      <c r="A21" s="6"/>
      <c r="B21" s="163"/>
      <c r="C21" s="164"/>
      <c r="D21" s="24" t="s">
        <v>1057</v>
      </c>
      <c r="E21" s="24" t="s">
        <v>165</v>
      </c>
      <c r="F21" s="24" t="s">
        <v>164</v>
      </c>
      <c r="G21" s="24"/>
      <c r="O21" s="6"/>
      <c r="P21" s="6"/>
      <c r="Q21" s="6"/>
      <c r="R21" s="6"/>
      <c r="S21" s="6"/>
      <c r="U21" s="6" t="e">
        <f t="shared" si="0"/>
        <v>#VALUE!</v>
      </c>
    </row>
    <row r="22" spans="1:21">
      <c r="A22" s="6"/>
      <c r="B22" s="163"/>
      <c r="C22" s="164"/>
      <c r="D22" s="24" t="s">
        <v>1057</v>
      </c>
      <c r="E22" s="24" t="s">
        <v>166</v>
      </c>
      <c r="F22" s="24" t="s">
        <v>155</v>
      </c>
      <c r="G22" s="24" t="s">
        <v>1062</v>
      </c>
      <c r="O22" s="6"/>
      <c r="P22" s="6"/>
      <c r="Q22" s="6"/>
      <c r="R22" s="6"/>
      <c r="S22" s="6"/>
      <c r="U22" s="6" t="e">
        <f t="shared" si="0"/>
        <v>#VALUE!</v>
      </c>
    </row>
    <row r="23" spans="1:21">
      <c r="A23" s="6"/>
      <c r="B23" s="163"/>
      <c r="C23" s="164"/>
      <c r="D23" s="24" t="s">
        <v>1060</v>
      </c>
      <c r="E23" s="24" t="s">
        <v>165</v>
      </c>
      <c r="F23" s="24" t="s">
        <v>164</v>
      </c>
      <c r="G23" s="24"/>
      <c r="O23" s="6"/>
      <c r="P23" s="6"/>
      <c r="Q23" s="6"/>
      <c r="R23" s="6"/>
      <c r="S23" s="6"/>
      <c r="U23" s="6" t="e">
        <f t="shared" si="0"/>
        <v>#VALUE!</v>
      </c>
    </row>
    <row r="24" spans="1:21">
      <c r="A24" s="6"/>
      <c r="B24" s="163"/>
      <c r="C24" s="164"/>
      <c r="D24" s="24" t="s">
        <v>1060</v>
      </c>
      <c r="E24" s="24" t="s">
        <v>166</v>
      </c>
      <c r="F24" s="24" t="s">
        <v>155</v>
      </c>
      <c r="G24" s="24" t="s">
        <v>1066</v>
      </c>
      <c r="O24" s="6"/>
      <c r="P24" s="6"/>
      <c r="Q24" s="6"/>
      <c r="R24" s="6"/>
      <c r="S24" s="6"/>
      <c r="U24" s="6" t="e">
        <f t="shared" si="0"/>
        <v>#VALUE!</v>
      </c>
    </row>
    <row r="25" spans="1:21">
      <c r="A25" s="6"/>
      <c r="B25" s="166" t="s">
        <v>167</v>
      </c>
      <c r="C25" s="164" t="s">
        <v>168</v>
      </c>
      <c r="D25" s="24" t="s">
        <v>1057</v>
      </c>
      <c r="E25" s="24" t="s">
        <v>169</v>
      </c>
      <c r="F25" s="24" t="s">
        <v>170</v>
      </c>
      <c r="G25" s="24"/>
      <c r="O25" s="6"/>
      <c r="P25" s="6"/>
      <c r="Q25" s="6"/>
      <c r="R25" s="6"/>
      <c r="S25" s="6"/>
      <c r="U25" s="6" t="e">
        <f t="shared" si="0"/>
        <v>#VALUE!</v>
      </c>
    </row>
    <row r="26" spans="1:21">
      <c r="A26" s="6"/>
      <c r="B26" s="166"/>
      <c r="C26" s="164"/>
      <c r="D26" s="24" t="s">
        <v>1060</v>
      </c>
      <c r="E26" s="24" t="s">
        <v>169</v>
      </c>
      <c r="F26" s="24" t="s">
        <v>170</v>
      </c>
      <c r="G26" s="24"/>
      <c r="O26" s="6"/>
      <c r="P26" s="6"/>
      <c r="Q26" s="6"/>
      <c r="R26" s="6"/>
      <c r="S26" s="6"/>
      <c r="U26" s="6" t="e">
        <f t="shared" si="0"/>
        <v>#VALUE!</v>
      </c>
    </row>
    <row r="27" spans="1:21">
      <c r="A27" s="6"/>
      <c r="B27" s="166"/>
      <c r="C27" s="164"/>
      <c r="D27" s="24" t="s">
        <v>1061</v>
      </c>
      <c r="E27" s="24" t="s">
        <v>171</v>
      </c>
      <c r="F27" s="24" t="s">
        <v>170</v>
      </c>
      <c r="G27" s="24"/>
      <c r="O27" s="6"/>
      <c r="P27" s="6"/>
      <c r="Q27" s="6"/>
      <c r="R27" s="6"/>
      <c r="S27" s="6"/>
      <c r="U27" s="6" t="e">
        <f t="shared" si="0"/>
        <v>#VALUE!</v>
      </c>
    </row>
    <row r="28" spans="1:21">
      <c r="A28" s="6"/>
      <c r="B28" s="166"/>
      <c r="C28" s="164" t="s">
        <v>172</v>
      </c>
      <c r="D28" s="24" t="s">
        <v>1055</v>
      </c>
      <c r="E28" s="24" t="s">
        <v>173</v>
      </c>
      <c r="F28" s="24" t="s">
        <v>174</v>
      </c>
      <c r="G28" s="24"/>
      <c r="O28" s="6"/>
      <c r="P28" s="6"/>
      <c r="Q28" s="6"/>
      <c r="R28" s="6"/>
      <c r="S28" s="6"/>
      <c r="U28" s="6" t="e">
        <f t="shared" si="0"/>
        <v>#VALUE!</v>
      </c>
    </row>
    <row r="29" spans="1:21">
      <c r="A29" s="6"/>
      <c r="B29" s="166"/>
      <c r="C29" s="164"/>
      <c r="D29" s="24" t="s">
        <v>1055</v>
      </c>
      <c r="E29" s="24" t="s">
        <v>175</v>
      </c>
      <c r="F29" s="24" t="s">
        <v>174</v>
      </c>
      <c r="G29" s="24"/>
      <c r="O29" s="6"/>
      <c r="P29" s="6"/>
      <c r="Q29" s="6"/>
      <c r="R29" s="6"/>
      <c r="S29" s="6"/>
      <c r="U29" s="6" t="e">
        <f t="shared" si="0"/>
        <v>#VALUE!</v>
      </c>
    </row>
    <row r="30" spans="1:21">
      <c r="A30" s="6"/>
      <c r="B30" s="166"/>
      <c r="C30" s="164"/>
      <c r="D30" s="24" t="s">
        <v>1055</v>
      </c>
      <c r="E30" s="66" t="s">
        <v>596</v>
      </c>
      <c r="F30" s="24" t="s">
        <v>155</v>
      </c>
      <c r="G30" s="24" t="s">
        <v>1067</v>
      </c>
      <c r="O30" s="6"/>
      <c r="P30" s="6"/>
      <c r="Q30" s="6"/>
      <c r="R30" s="6"/>
      <c r="S30" s="6"/>
      <c r="U30" s="6" t="e">
        <f t="shared" si="0"/>
        <v>#VALUE!</v>
      </c>
    </row>
    <row r="31" spans="1:21">
      <c r="A31" s="6"/>
      <c r="B31" s="166"/>
      <c r="C31" s="164"/>
      <c r="D31" s="24" t="s">
        <v>1057</v>
      </c>
      <c r="E31" s="24" t="s">
        <v>176</v>
      </c>
      <c r="F31" s="24" t="s">
        <v>174</v>
      </c>
      <c r="G31" s="24"/>
      <c r="O31" s="6"/>
      <c r="P31" s="6"/>
      <c r="Q31" s="6"/>
      <c r="R31" s="6"/>
      <c r="S31" s="6"/>
      <c r="U31" s="6" t="e">
        <f t="shared" si="0"/>
        <v>#VALUE!</v>
      </c>
    </row>
    <row r="32" spans="1:21">
      <c r="A32" s="6"/>
      <c r="B32" s="166"/>
      <c r="C32" s="164"/>
      <c r="D32" s="24" t="s">
        <v>1057</v>
      </c>
      <c r="E32" s="24" t="s">
        <v>177</v>
      </c>
      <c r="F32" s="24" t="s">
        <v>178</v>
      </c>
      <c r="G32" s="24"/>
      <c r="O32" s="6"/>
      <c r="P32" s="6"/>
      <c r="Q32" s="6"/>
      <c r="R32" s="6"/>
      <c r="S32" s="6"/>
      <c r="U32" s="6" t="e">
        <f t="shared" si="0"/>
        <v>#VALUE!</v>
      </c>
    </row>
    <row r="33" spans="1:21">
      <c r="A33" s="6"/>
      <c r="B33" s="166"/>
      <c r="C33" s="164"/>
      <c r="D33" s="24" t="s">
        <v>1060</v>
      </c>
      <c r="E33" s="24" t="s">
        <v>176</v>
      </c>
      <c r="F33" s="24" t="s">
        <v>174</v>
      </c>
      <c r="G33" s="24"/>
      <c r="O33" s="6"/>
      <c r="P33" s="6"/>
      <c r="Q33" s="6"/>
      <c r="R33" s="6"/>
      <c r="S33" s="6"/>
      <c r="U33" s="6" t="e">
        <f t="shared" si="0"/>
        <v>#VALUE!</v>
      </c>
    </row>
    <row r="34" spans="1:21">
      <c r="A34" s="6"/>
      <c r="B34" s="166"/>
      <c r="C34" s="164"/>
      <c r="D34" s="24" t="s">
        <v>1060</v>
      </c>
      <c r="E34" s="24" t="s">
        <v>177</v>
      </c>
      <c r="F34" s="24" t="s">
        <v>178</v>
      </c>
      <c r="G34" s="24"/>
      <c r="O34" s="6"/>
      <c r="P34" s="6"/>
      <c r="Q34" s="6"/>
      <c r="R34" s="6"/>
      <c r="S34" s="6"/>
      <c r="U34" s="6" t="e">
        <f t="shared" si="0"/>
        <v>#VALUE!</v>
      </c>
    </row>
    <row r="35" spans="1:21" s="6" customFormat="1">
      <c r="B35" s="166"/>
      <c r="C35" s="164"/>
      <c r="D35" s="24" t="s">
        <v>1061</v>
      </c>
      <c r="E35" s="24" t="s">
        <v>179</v>
      </c>
      <c r="F35" s="24" t="s">
        <v>174</v>
      </c>
      <c r="G35" s="24"/>
    </row>
    <row r="36" spans="1:21">
      <c r="A36" s="6"/>
      <c r="B36" s="165" t="s">
        <v>180</v>
      </c>
      <c r="C36" s="164" t="s">
        <v>181</v>
      </c>
      <c r="D36" s="24" t="s">
        <v>1055</v>
      </c>
      <c r="E36" s="24" t="s">
        <v>182</v>
      </c>
      <c r="F36" s="24" t="s">
        <v>183</v>
      </c>
      <c r="G36" s="24"/>
    </row>
    <row r="37" spans="1:21">
      <c r="A37" s="6"/>
      <c r="B37" s="165"/>
      <c r="C37" s="164"/>
      <c r="D37" s="24" t="s">
        <v>1057</v>
      </c>
      <c r="E37" s="24" t="s">
        <v>184</v>
      </c>
      <c r="F37" s="24" t="s">
        <v>183</v>
      </c>
      <c r="G37" s="24"/>
    </row>
    <row r="38" spans="1:21">
      <c r="A38" s="6"/>
      <c r="B38" s="165"/>
      <c r="C38" s="164"/>
      <c r="D38" s="24" t="s">
        <v>1060</v>
      </c>
      <c r="E38" s="24" t="s">
        <v>184</v>
      </c>
      <c r="F38" s="24" t="s">
        <v>183</v>
      </c>
      <c r="G38" s="24"/>
    </row>
    <row r="39" spans="1:21">
      <c r="A39" s="6"/>
      <c r="B39" s="165"/>
      <c r="C39" s="164"/>
      <c r="D39" s="24" t="s">
        <v>1061</v>
      </c>
      <c r="E39" s="24" t="s">
        <v>185</v>
      </c>
      <c r="F39" s="24" t="s">
        <v>183</v>
      </c>
      <c r="G39" s="24"/>
    </row>
    <row r="40" spans="1:21" ht="44.25" customHeight="1">
      <c r="A40" s="6"/>
      <c r="B40" s="182" t="s">
        <v>1148</v>
      </c>
      <c r="C40" s="182"/>
      <c r="D40" s="182"/>
      <c r="E40" s="182"/>
      <c r="F40" s="182"/>
      <c r="G40" s="182"/>
    </row>
    <row r="41" spans="1:21">
      <c r="A41" s="6"/>
    </row>
    <row r="42" spans="1:21">
      <c r="A42" s="6"/>
      <c r="B42" s="69" t="s">
        <v>667</v>
      </c>
    </row>
    <row r="43" spans="1:21">
      <c r="A43" s="6"/>
      <c r="B43" s="1"/>
    </row>
    <row r="44" spans="1:21">
      <c r="A44" s="6"/>
      <c r="B44" s="1"/>
    </row>
    <row r="45" spans="1:21">
      <c r="A45" s="6"/>
    </row>
    <row r="46" spans="1:21">
      <c r="A46" s="6"/>
    </row>
    <row r="47" spans="1:21">
      <c r="A47" s="6"/>
    </row>
    <row r="48" spans="1:21">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sheetData>
  <mergeCells count="10">
    <mergeCell ref="B40:G40"/>
    <mergeCell ref="B4:B24"/>
    <mergeCell ref="C6:C19"/>
    <mergeCell ref="C20:C24"/>
    <mergeCell ref="C4:C5"/>
    <mergeCell ref="B36:B39"/>
    <mergeCell ref="C36:C39"/>
    <mergeCell ref="B25:B35"/>
    <mergeCell ref="C25:C27"/>
    <mergeCell ref="C28:C35"/>
  </mergeCells>
  <pageMargins left="0.7" right="0.7" top="0.75" bottom="0.75" header="0.3" footer="0.3"/>
  <pageSetup orientation="portrait" horizontalDpi="90" verticalDpi="9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60D10-F8F3-427B-AB29-0F05E64C5DD9}">
  <dimension ref="A1:G1536"/>
  <sheetViews>
    <sheetView showGridLines="0" workbookViewId="0"/>
  </sheetViews>
  <sheetFormatPr defaultRowHeight="15"/>
  <cols>
    <col min="1" max="1" width="9.140625" customWidth="1"/>
    <col min="2" max="2" width="27.140625" bestFit="1" customWidth="1"/>
    <col min="3" max="3" width="14.7109375" customWidth="1"/>
    <col min="4" max="4" width="20.28515625" customWidth="1"/>
    <col min="5" max="5" width="20.7109375" customWidth="1"/>
    <col min="6" max="6" width="14.7109375" customWidth="1"/>
    <col min="7" max="7" width="21.140625" customWidth="1"/>
  </cols>
  <sheetData>
    <row r="1" spans="1:7" s="7" customFormat="1" ht="45" customHeight="1">
      <c r="B1" s="79" t="s">
        <v>584</v>
      </c>
    </row>
    <row r="2" spans="1:7" ht="15.75" thickBot="1">
      <c r="A2" s="6"/>
      <c r="B2" s="5" t="s">
        <v>626</v>
      </c>
    </row>
    <row r="3" spans="1:7" s="9" customFormat="1" ht="42.75">
      <c r="B3" s="20" t="s">
        <v>3</v>
      </c>
      <c r="C3" s="14" t="s">
        <v>4</v>
      </c>
      <c r="D3" s="14" t="s">
        <v>668</v>
      </c>
      <c r="E3" s="14" t="s">
        <v>669</v>
      </c>
      <c r="F3" s="14" t="s">
        <v>670</v>
      </c>
      <c r="G3" s="21" t="s">
        <v>671</v>
      </c>
    </row>
    <row r="4" spans="1:7" ht="15.75" customHeight="1">
      <c r="A4" s="6"/>
      <c r="B4" s="167" t="s">
        <v>186</v>
      </c>
      <c r="C4" s="159">
        <v>5220</v>
      </c>
      <c r="D4" s="39" t="s">
        <v>187</v>
      </c>
      <c r="E4" s="39" t="s">
        <v>188</v>
      </c>
      <c r="F4" s="153" t="s">
        <v>189</v>
      </c>
      <c r="G4" s="48" t="s">
        <v>190</v>
      </c>
    </row>
    <row r="5" spans="1:7" ht="15.75" customHeight="1">
      <c r="A5" s="6"/>
      <c r="B5" s="167"/>
      <c r="C5" s="159"/>
      <c r="D5" s="39" t="s">
        <v>191</v>
      </c>
      <c r="E5" s="39" t="s">
        <v>192</v>
      </c>
      <c r="F5" s="153"/>
      <c r="G5" s="48" t="s">
        <v>193</v>
      </c>
    </row>
    <row r="6" spans="1:7" ht="15.75" customHeight="1">
      <c r="A6" s="6"/>
      <c r="B6" s="167"/>
      <c r="C6" s="159"/>
      <c r="D6" s="39" t="s">
        <v>194</v>
      </c>
      <c r="E6" s="39" t="s">
        <v>188</v>
      </c>
      <c r="F6" s="153"/>
      <c r="G6" s="48" t="s">
        <v>195</v>
      </c>
    </row>
    <row r="7" spans="1:7" ht="15.75" customHeight="1">
      <c r="A7" s="6"/>
      <c r="B7" s="167" t="s">
        <v>237</v>
      </c>
      <c r="C7" s="153">
        <v>76</v>
      </c>
      <c r="D7" s="39" t="s">
        <v>196</v>
      </c>
      <c r="E7" s="39" t="s">
        <v>188</v>
      </c>
      <c r="F7" s="153" t="s">
        <v>189</v>
      </c>
      <c r="G7" s="48" t="s">
        <v>197</v>
      </c>
    </row>
    <row r="8" spans="1:7" ht="15.75" customHeight="1">
      <c r="A8" s="6"/>
      <c r="B8" s="167"/>
      <c r="C8" s="153"/>
      <c r="D8" s="39" t="s">
        <v>198</v>
      </c>
      <c r="E8" s="39" t="s">
        <v>192</v>
      </c>
      <c r="F8" s="153"/>
      <c r="G8" s="48" t="s">
        <v>199</v>
      </c>
    </row>
    <row r="9" spans="1:7" ht="15.75" customHeight="1">
      <c r="A9" s="6"/>
      <c r="B9" s="167"/>
      <c r="C9" s="153"/>
      <c r="D9" s="39" t="s">
        <v>200</v>
      </c>
      <c r="E9" s="39" t="s">
        <v>188</v>
      </c>
      <c r="F9" s="153"/>
      <c r="G9" s="48" t="s">
        <v>201</v>
      </c>
    </row>
    <row r="10" spans="1:7" ht="15.75" customHeight="1">
      <c r="A10" s="6"/>
      <c r="B10" s="167" t="s">
        <v>672</v>
      </c>
      <c r="C10" s="153" t="s">
        <v>842</v>
      </c>
      <c r="D10" s="39" t="s">
        <v>202</v>
      </c>
      <c r="E10" s="39" t="s">
        <v>188</v>
      </c>
      <c r="F10" s="153" t="s">
        <v>189</v>
      </c>
      <c r="G10" s="48" t="s">
        <v>203</v>
      </c>
    </row>
    <row r="11" spans="1:7" ht="15.75" customHeight="1">
      <c r="A11" s="6"/>
      <c r="B11" s="167"/>
      <c r="C11" s="153"/>
      <c r="D11" s="39" t="s">
        <v>204</v>
      </c>
      <c r="E11" s="39" t="s">
        <v>192</v>
      </c>
      <c r="F11" s="153"/>
      <c r="G11" s="48" t="s">
        <v>843</v>
      </c>
    </row>
    <row r="12" spans="1:7" ht="15.75" customHeight="1" thickBot="1">
      <c r="A12" s="6"/>
      <c r="B12" s="168"/>
      <c r="C12" s="154"/>
      <c r="D12" s="41" t="s">
        <v>205</v>
      </c>
      <c r="E12" s="41" t="s">
        <v>188</v>
      </c>
      <c r="F12" s="154"/>
      <c r="G12" s="50" t="s">
        <v>206</v>
      </c>
    </row>
    <row r="13" spans="1:7">
      <c r="A13" s="6"/>
      <c r="B13" s="27"/>
      <c r="C13" s="59"/>
      <c r="D13" s="59"/>
      <c r="E13" s="59"/>
      <c r="F13" s="59"/>
      <c r="G13" s="59"/>
    </row>
    <row r="14" spans="1:7">
      <c r="A14" s="6"/>
      <c r="B14" s="27"/>
      <c r="C14" s="59"/>
      <c r="D14" s="59"/>
      <c r="E14" s="59"/>
      <c r="F14" s="59"/>
      <c r="G14" s="59"/>
    </row>
    <row r="15" spans="1:7">
      <c r="A15" s="6"/>
      <c r="B15" s="69" t="s">
        <v>673</v>
      </c>
      <c r="C15" s="59"/>
      <c r="D15" s="59"/>
      <c r="E15" s="59"/>
      <c r="F15" s="59"/>
      <c r="G15" s="59"/>
    </row>
    <row r="16" spans="1:7">
      <c r="A16" s="6"/>
      <c r="B16" s="69" t="s">
        <v>1084</v>
      </c>
      <c r="C16" s="59"/>
      <c r="D16" s="59"/>
      <c r="E16" s="59"/>
      <c r="F16" s="59"/>
      <c r="G16" s="59"/>
    </row>
    <row r="17" spans="1:7">
      <c r="A17" s="6"/>
      <c r="B17" s="69" t="s">
        <v>674</v>
      </c>
      <c r="C17" s="59"/>
      <c r="D17" s="59"/>
      <c r="E17" s="59"/>
      <c r="F17" s="59"/>
      <c r="G17" s="59"/>
    </row>
    <row r="18" spans="1:7">
      <c r="A18" s="6"/>
      <c r="B18" s="69" t="s">
        <v>5</v>
      </c>
      <c r="C18" s="59"/>
      <c r="D18" s="59"/>
      <c r="E18" s="59"/>
      <c r="F18" s="59"/>
      <c r="G18" s="59"/>
    </row>
    <row r="19" spans="1:7">
      <c r="A19" s="6"/>
      <c r="B19" s="69" t="s">
        <v>675</v>
      </c>
      <c r="C19" s="59"/>
      <c r="D19" s="59"/>
      <c r="E19" s="59"/>
      <c r="F19" s="59"/>
      <c r="G19" s="59"/>
    </row>
    <row r="20" spans="1:7">
      <c r="A20" s="6"/>
      <c r="B20" s="69" t="s">
        <v>676</v>
      </c>
      <c r="C20" s="59"/>
      <c r="D20" s="59"/>
      <c r="E20" s="59"/>
      <c r="F20" s="59"/>
      <c r="G20" s="59"/>
    </row>
    <row r="21" spans="1:7">
      <c r="A21" s="6"/>
      <c r="B21" s="1"/>
    </row>
    <row r="22" spans="1:7">
      <c r="A22" s="6"/>
      <c r="B22" s="1"/>
    </row>
    <row r="23" spans="1:7">
      <c r="A23" s="6"/>
      <c r="B23" s="1"/>
    </row>
    <row r="24" spans="1:7">
      <c r="A24" s="6"/>
      <c r="B24" s="1"/>
    </row>
    <row r="25" spans="1:7">
      <c r="A25" s="6"/>
      <c r="B25" s="8"/>
    </row>
    <row r="26" spans="1:7">
      <c r="A26" s="6"/>
      <c r="B26" s="8"/>
    </row>
    <row r="27" spans="1:7">
      <c r="A27" s="6"/>
      <c r="B27" s="8"/>
    </row>
    <row r="28" spans="1:7">
      <c r="A28" s="6"/>
      <c r="B28" s="8"/>
    </row>
    <row r="29" spans="1:7">
      <c r="A29" s="6"/>
      <c r="B29" s="8"/>
    </row>
    <row r="30" spans="1:7">
      <c r="A30" s="6"/>
      <c r="B30" s="8"/>
    </row>
    <row r="31" spans="1:7">
      <c r="A31" s="6"/>
      <c r="B31" s="8"/>
    </row>
    <row r="32" spans="1:7">
      <c r="A32" s="6"/>
      <c r="B32" s="8"/>
    </row>
    <row r="33" spans="1:2">
      <c r="A33" s="6"/>
      <c r="B33" s="8"/>
    </row>
    <row r="34" spans="1:2">
      <c r="A34" s="6"/>
    </row>
    <row r="35" spans="1:2">
      <c r="A35" s="6"/>
    </row>
    <row r="36" spans="1:2">
      <c r="A36" s="6"/>
    </row>
    <row r="37" spans="1:2">
      <c r="A37" s="6"/>
    </row>
    <row r="38" spans="1:2">
      <c r="A38" s="6"/>
    </row>
    <row r="39" spans="1:2">
      <c r="A39" s="6"/>
    </row>
    <row r="40" spans="1:2">
      <c r="A40" s="6"/>
    </row>
    <row r="41" spans="1:2">
      <c r="A41" s="6"/>
    </row>
    <row r="42" spans="1:2">
      <c r="A42" s="6"/>
    </row>
    <row r="43" spans="1:2">
      <c r="A43" s="6"/>
    </row>
    <row r="44" spans="1:2">
      <c r="A44" s="6"/>
    </row>
    <row r="45" spans="1:2">
      <c r="A45" s="6"/>
    </row>
    <row r="46" spans="1:2">
      <c r="A46" s="6"/>
    </row>
    <row r="47" spans="1:2">
      <c r="A47" s="6"/>
    </row>
    <row r="48" spans="1:2">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row r="1442" spans="1:1">
      <c r="A1442" s="6"/>
    </row>
    <row r="1443" spans="1:1">
      <c r="A1443" s="6"/>
    </row>
    <row r="1444" spans="1:1">
      <c r="A1444" s="6"/>
    </row>
    <row r="1445" spans="1:1">
      <c r="A1445" s="6"/>
    </row>
    <row r="1446" spans="1:1">
      <c r="A1446" s="6"/>
    </row>
    <row r="1447" spans="1:1">
      <c r="A1447" s="6"/>
    </row>
    <row r="1448" spans="1:1">
      <c r="A1448" s="6"/>
    </row>
    <row r="1449" spans="1:1">
      <c r="A1449" s="6"/>
    </row>
    <row r="1450" spans="1:1">
      <c r="A1450" s="6"/>
    </row>
    <row r="1451" spans="1:1">
      <c r="A1451" s="6"/>
    </row>
    <row r="1452" spans="1:1">
      <c r="A1452" s="6"/>
    </row>
    <row r="1453" spans="1:1">
      <c r="A1453" s="6"/>
    </row>
    <row r="1454" spans="1:1">
      <c r="A1454" s="6"/>
    </row>
    <row r="1455" spans="1:1">
      <c r="A1455" s="6"/>
    </row>
    <row r="1456" spans="1:1">
      <c r="A1456" s="6"/>
    </row>
    <row r="1457" spans="1:1">
      <c r="A1457" s="6"/>
    </row>
    <row r="1458" spans="1:1">
      <c r="A1458" s="6"/>
    </row>
    <row r="1459" spans="1:1">
      <c r="A1459" s="6"/>
    </row>
    <row r="1460" spans="1:1">
      <c r="A1460" s="6"/>
    </row>
    <row r="1461" spans="1:1">
      <c r="A1461" s="6"/>
    </row>
    <row r="1462" spans="1:1">
      <c r="A1462" s="6"/>
    </row>
    <row r="1463" spans="1:1">
      <c r="A1463" s="6"/>
    </row>
    <row r="1464" spans="1:1">
      <c r="A1464" s="6"/>
    </row>
    <row r="1465" spans="1:1">
      <c r="A1465" s="6"/>
    </row>
    <row r="1466" spans="1:1">
      <c r="A1466" s="6"/>
    </row>
    <row r="1467" spans="1:1">
      <c r="A1467" s="6"/>
    </row>
    <row r="1468" spans="1:1">
      <c r="A1468" s="6"/>
    </row>
    <row r="1469" spans="1:1">
      <c r="A1469" s="6"/>
    </row>
    <row r="1470" spans="1:1">
      <c r="A1470" s="6"/>
    </row>
    <row r="1471" spans="1:1">
      <c r="A1471" s="6"/>
    </row>
    <row r="1472" spans="1:1">
      <c r="A1472" s="6"/>
    </row>
    <row r="1473" spans="1:1">
      <c r="A1473" s="6"/>
    </row>
    <row r="1474" spans="1:1">
      <c r="A1474" s="6"/>
    </row>
    <row r="1475" spans="1:1">
      <c r="A1475" s="6"/>
    </row>
    <row r="1476" spans="1:1">
      <c r="A1476" s="6"/>
    </row>
    <row r="1477" spans="1:1">
      <c r="A1477" s="6"/>
    </row>
    <row r="1478" spans="1:1">
      <c r="A1478" s="6"/>
    </row>
    <row r="1479" spans="1:1">
      <c r="A1479" s="6"/>
    </row>
    <row r="1480" spans="1:1">
      <c r="A1480" s="6"/>
    </row>
    <row r="1481" spans="1:1">
      <c r="A1481" s="6"/>
    </row>
    <row r="1482" spans="1:1">
      <c r="A1482" s="6"/>
    </row>
    <row r="1483" spans="1:1">
      <c r="A1483" s="6"/>
    </row>
    <row r="1484" spans="1:1">
      <c r="A1484" s="6"/>
    </row>
    <row r="1485" spans="1:1">
      <c r="A1485" s="6"/>
    </row>
    <row r="1486" spans="1:1">
      <c r="A1486" s="6"/>
    </row>
    <row r="1487" spans="1:1">
      <c r="A1487" s="6"/>
    </row>
    <row r="1488" spans="1:1">
      <c r="A1488" s="6"/>
    </row>
    <row r="1489" spans="1:1">
      <c r="A1489" s="6"/>
    </row>
    <row r="1490" spans="1:1">
      <c r="A1490" s="6"/>
    </row>
    <row r="1491" spans="1:1">
      <c r="A1491" s="6"/>
    </row>
    <row r="1492" spans="1:1">
      <c r="A1492" s="6"/>
    </row>
    <row r="1493" spans="1:1">
      <c r="A1493" s="6"/>
    </row>
    <row r="1494" spans="1:1">
      <c r="A1494" s="6"/>
    </row>
    <row r="1495" spans="1:1">
      <c r="A1495" s="6"/>
    </row>
    <row r="1496" spans="1:1">
      <c r="A1496" s="6"/>
    </row>
    <row r="1497" spans="1:1">
      <c r="A1497" s="6"/>
    </row>
    <row r="1498" spans="1:1">
      <c r="A1498" s="6"/>
    </row>
    <row r="1499" spans="1:1">
      <c r="A1499" s="6"/>
    </row>
    <row r="1500" spans="1:1">
      <c r="A1500" s="6"/>
    </row>
    <row r="1501" spans="1:1">
      <c r="A1501" s="6"/>
    </row>
    <row r="1502" spans="1:1">
      <c r="A1502" s="6"/>
    </row>
    <row r="1503" spans="1:1">
      <c r="A1503" s="6"/>
    </row>
    <row r="1504" spans="1:1">
      <c r="A1504" s="6"/>
    </row>
    <row r="1505" spans="1:1">
      <c r="A1505" s="6"/>
    </row>
    <row r="1506" spans="1:1">
      <c r="A1506" s="6"/>
    </row>
    <row r="1507" spans="1:1">
      <c r="A1507" s="6"/>
    </row>
    <row r="1508" spans="1:1">
      <c r="A1508" s="6"/>
    </row>
    <row r="1509" spans="1:1">
      <c r="A1509" s="6"/>
    </row>
    <row r="1510" spans="1:1">
      <c r="A1510" s="6"/>
    </row>
    <row r="1511" spans="1:1">
      <c r="A1511" s="6"/>
    </row>
    <row r="1512" spans="1:1">
      <c r="A1512" s="6"/>
    </row>
    <row r="1513" spans="1:1">
      <c r="A1513" s="6"/>
    </row>
    <row r="1514" spans="1:1">
      <c r="A1514" s="6"/>
    </row>
    <row r="1515" spans="1:1">
      <c r="A1515" s="6"/>
    </row>
    <row r="1516" spans="1:1">
      <c r="A1516" s="6"/>
    </row>
    <row r="1517" spans="1:1">
      <c r="A1517" s="6"/>
    </row>
    <row r="1518" spans="1:1">
      <c r="A1518" s="6"/>
    </row>
    <row r="1519" spans="1:1">
      <c r="A1519" s="6"/>
    </row>
    <row r="1520" spans="1:1">
      <c r="A1520" s="6"/>
    </row>
    <row r="1521" spans="1:1">
      <c r="A1521" s="6"/>
    </row>
    <row r="1522" spans="1:1">
      <c r="A1522" s="6"/>
    </row>
    <row r="1523" spans="1:1">
      <c r="A1523" s="6"/>
    </row>
    <row r="1524" spans="1:1">
      <c r="A1524" s="6"/>
    </row>
    <row r="1525" spans="1:1">
      <c r="A1525" s="6"/>
    </row>
    <row r="1526" spans="1:1">
      <c r="A1526" s="6"/>
    </row>
    <row r="1527" spans="1:1">
      <c r="A1527" s="6"/>
    </row>
    <row r="1528" spans="1:1">
      <c r="A1528" s="6"/>
    </row>
    <row r="1529" spans="1:1">
      <c r="A1529" s="6"/>
    </row>
    <row r="1530" spans="1:1">
      <c r="A1530" s="6"/>
    </row>
    <row r="1531" spans="1:1">
      <c r="A1531" s="6"/>
    </row>
    <row r="1532" spans="1:1">
      <c r="A1532" s="6"/>
    </row>
    <row r="1533" spans="1:1">
      <c r="A1533" s="6"/>
    </row>
    <row r="1534" spans="1:1">
      <c r="A1534" s="6"/>
    </row>
    <row r="1535" spans="1:1">
      <c r="A1535" s="6"/>
    </row>
    <row r="1536" spans="1:1">
      <c r="A1536" s="6"/>
    </row>
  </sheetData>
  <mergeCells count="9">
    <mergeCell ref="B10:B12"/>
    <mergeCell ref="C10:C12"/>
    <mergeCell ref="F10:F12"/>
    <mergeCell ref="B4:B6"/>
    <mergeCell ref="C4:C6"/>
    <mergeCell ref="F4:F6"/>
    <mergeCell ref="B7:B9"/>
    <mergeCell ref="C7:C9"/>
    <mergeCell ref="F7:F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e57212-3e02-407f-8b2d-05f7d7f19b15"/>
    <pgeInformationSecurityClassification xmlns="97e57212-3e02-407f-8b2d-05f7d7f19b15" xsi:nil="true"/>
    <mca9ac2a47d44219b4ff213ace4480ec xmlns="97e57212-3e02-407f-8b2d-05f7d7f19b15">
      <Terms xmlns="http://schemas.microsoft.com/office/infopath/2007/PartnerControls"/>
    </mca9ac2a47d44219b4ff213ace4480ec>
    <pgeRetentionTriggerDate xmlns="97e57212-3e02-407f-8b2d-05f7d7f19b1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0A54EFF0F79946A6B89B32B60D7515" ma:contentTypeVersion="10" ma:contentTypeDescription="Create a new document." ma:contentTypeScope="" ma:versionID="2919aa5733a2dae8db9261d29e014a94">
  <xsd:schema xmlns:xsd="http://www.w3.org/2001/XMLSchema" xmlns:xs="http://www.w3.org/2001/XMLSchema" xmlns:p="http://schemas.microsoft.com/office/2006/metadata/properties" xmlns:ns2="97e57212-3e02-407f-8b2d-05f7d7f19b15" xmlns:ns3="e50b3c09-2046-4a94-add1-b04265a22abe" xmlns:ns4="a34d9766-4f9a-44dc-8ec9-e0430c666068" targetNamespace="http://schemas.microsoft.com/office/2006/metadata/properties" ma:root="true" ma:fieldsID="1970557feeefd04b51adfec1ec840add" ns2:_="" ns3:_="" ns4:_="">
    <xsd:import namespace="97e57212-3e02-407f-8b2d-05f7d7f19b15"/>
    <xsd:import namespace="e50b3c09-2046-4a94-add1-b04265a22abe"/>
    <xsd:import namespace="a34d9766-4f9a-44dc-8ec9-e0430c666068"/>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db349e95-4216-4b52-930e-087e82ceff6f}" ma:internalName="TaxCatchAll" ma:showField="CatchAllData" ma:web="a34d9766-4f9a-44dc-8ec9-e0430c666068">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db349e95-4216-4b52-930e-087e82ceff6f}" ma:internalName="TaxCatchAllLabel" ma:readOnly="true" ma:showField="CatchAllDataLabel" ma:web="a34d9766-4f9a-44dc-8ec9-e0430c666068">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50b3c09-2046-4a94-add1-b04265a22abe"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4d9766-4f9a-44dc-8ec9-e0430c66606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b06c99b3-cd83-43e5-b4c1-d62f316c1e37"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0AC856-ADAE-4E06-AB1A-2490D066DF41}">
  <ds:schemaRefs>
    <ds:schemaRef ds:uri="97e57212-3e02-407f-8b2d-05f7d7f19b15"/>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a34d9766-4f9a-44dc-8ec9-e0430c666068"/>
    <ds:schemaRef ds:uri="e50b3c09-2046-4a94-add1-b04265a22abe"/>
    <ds:schemaRef ds:uri="http://www.w3.org/XML/1998/namespace"/>
  </ds:schemaRefs>
</ds:datastoreItem>
</file>

<file path=customXml/itemProps2.xml><?xml version="1.0" encoding="utf-8"?>
<ds:datastoreItem xmlns:ds="http://schemas.openxmlformats.org/officeDocument/2006/customXml" ds:itemID="{9FD9D149-95DC-4557-B5A8-2A1CAB107C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e50b3c09-2046-4a94-add1-b04265a22abe"/>
    <ds:schemaRef ds:uri="a34d9766-4f9a-44dc-8ec9-e0430c6660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930027-1762-4427-86F3-FB1A748F1AD0}">
  <ds:schemaRefs>
    <ds:schemaRef ds:uri="Microsoft.SharePoint.Taxonomy.ContentTypeSync"/>
  </ds:schemaRefs>
</ds:datastoreItem>
</file>

<file path=customXml/itemProps4.xml><?xml version="1.0" encoding="utf-8"?>
<ds:datastoreItem xmlns:ds="http://schemas.openxmlformats.org/officeDocument/2006/customXml" ds:itemID="{F655942C-C936-4A90-9BE4-22ACBDE978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23</vt:i4>
      </vt:variant>
    </vt:vector>
  </HeadingPairs>
  <TitlesOfParts>
    <vt:vector size="62" baseType="lpstr">
      <vt:lpstr>Table of Contents</vt:lpstr>
      <vt:lpstr>Section 1 -&gt;</vt:lpstr>
      <vt:lpstr>Table 1</vt:lpstr>
      <vt:lpstr>Section 2 -&gt;</vt:lpstr>
      <vt:lpstr>Table 2</vt:lpstr>
      <vt:lpstr>Section 5 -&gt;</vt:lpstr>
      <vt:lpstr>Table 3</vt:lpstr>
      <vt:lpstr>Table 4</vt:lpstr>
      <vt:lpstr>Table 5</vt:lpstr>
      <vt:lpstr>Section 6 -&gt;</vt:lpstr>
      <vt:lpstr>Table 6</vt:lpstr>
      <vt:lpstr>Table 7</vt:lpstr>
      <vt:lpstr>Table 8</vt:lpstr>
      <vt:lpstr>Table 9</vt:lpstr>
      <vt:lpstr>Table 10</vt:lpstr>
      <vt:lpstr>Table 11</vt:lpstr>
      <vt:lpstr>Table 12</vt:lpstr>
      <vt:lpstr>Table 13</vt:lpstr>
      <vt:lpstr>Section 7 -&gt;</vt:lpstr>
      <vt:lpstr>Table 14</vt:lpstr>
      <vt:lpstr>Table 15</vt:lpstr>
      <vt:lpstr>Section 8 -&gt;</vt:lpstr>
      <vt:lpstr>Table 16</vt:lpstr>
      <vt:lpstr>Table 17</vt:lpstr>
      <vt:lpstr>Section 10 -&gt;</vt:lpstr>
      <vt:lpstr>Table 18</vt:lpstr>
      <vt:lpstr>Section 11 -&gt;</vt:lpstr>
      <vt:lpstr>Table 19</vt:lpstr>
      <vt:lpstr>Section 12 -&gt;</vt:lpstr>
      <vt:lpstr>Table 20</vt:lpstr>
      <vt:lpstr>Appendix -&gt;</vt:lpstr>
      <vt:lpstr>Appendix A-1.1</vt:lpstr>
      <vt:lpstr>Appendix A-1.2</vt:lpstr>
      <vt:lpstr>Appendix A-2.1</vt:lpstr>
      <vt:lpstr>Appendix A-2.2</vt:lpstr>
      <vt:lpstr>Appendix B</vt:lpstr>
      <vt:lpstr>Appendix C</vt:lpstr>
      <vt:lpstr>Appendix E</vt:lpstr>
      <vt:lpstr>Appendix G</vt:lpstr>
      <vt:lpstr>'Table 5'!_ftn1</vt:lpstr>
      <vt:lpstr>'Table 5'!_ftn2</vt:lpstr>
      <vt:lpstr>'Table 5'!_ftn3</vt:lpstr>
      <vt:lpstr>'Table 5'!_ftn4</vt:lpstr>
      <vt:lpstr>'Table 5'!_ftn5</vt:lpstr>
      <vt:lpstr>'Table 5'!_ftn7</vt:lpstr>
      <vt:lpstr>'Table 5'!_ftnref1</vt:lpstr>
      <vt:lpstr>'Table 5'!_ftnref2</vt:lpstr>
      <vt:lpstr>'Table 5'!_ftnref3</vt:lpstr>
      <vt:lpstr>'Table 5'!_ftnref4</vt:lpstr>
      <vt:lpstr>'Table 5'!_ftnref5</vt:lpstr>
      <vt:lpstr>'Table 5'!_ftnref6</vt:lpstr>
      <vt:lpstr>'Table 5'!_ftnref7</vt:lpstr>
      <vt:lpstr>'Table 1'!_Ref80199625</vt:lpstr>
      <vt:lpstr>'Table 2'!_Ref80199625</vt:lpstr>
      <vt:lpstr>'Table 8'!_Ref80892662</vt:lpstr>
      <vt:lpstr>'Table 9'!_Ref80892802</vt:lpstr>
      <vt:lpstr>'Table 15'!_Ref80897597</vt:lpstr>
      <vt:lpstr>'Table 19'!_Ref80897658</vt:lpstr>
      <vt:lpstr>'Table 18'!_Ref80948788</vt:lpstr>
      <vt:lpstr>'Table 19'!_Ref80948788</vt:lpstr>
      <vt:lpstr>'Table 13'!_Ref80983104</vt:lpstr>
      <vt:lpstr>'Table 6'!_Ref80983104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2021-08-30T19:33:34Z</dcterms:created>
  <dcterms:modified xsi:type="dcterms:W3CDTF">2021-09-02T23:40:03Z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0x0101002D0A54EFF0F79946A6B89B32B60D7515</vt:lpwstr>
  </property>
  <property fmtid="{D5CDD505-2E9C-101B-9397-08002B2CF9AE}" pid="3" name="pgeRecordCategory">
    <vt:lpwstr/>
  </property>
</Properties>
</file>