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8FE25BA1-FC06-4CF7-93BF-CBB4188DBBCB}" xr6:coauthVersionLast="47" xr6:coauthVersionMax="47" xr10:uidLastSave="{00000000-0000-0000-0000-000000000000}"/>
  <bookViews>
    <workbookView xWindow="-110" yWindow="-110" windowWidth="19420" windowHeight="10420" activeTab="1" xr2:uid="{97E35FCA-2897-40AF-833B-6593535AA2D5}"/>
  </bookViews>
  <sheets>
    <sheet name="Instructions" sheetId="1" r:id="rId1"/>
    <sheet name="E&amp;O Cost" sheetId="2" r:id="rId2"/>
  </sheets>
  <definedNames>
    <definedName name="_xlnm._FilterDatabase" localSheetId="1" hidden="1">'E&amp;O Cost'!$A$4:$G$32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22" i="2" l="1"/>
  <c r="C10" i="2" l="1"/>
  <c r="D16" i="2"/>
  <c r="C16" i="2"/>
</calcChain>
</file>

<file path=xl/sharedStrings.xml><?xml version="1.0" encoding="utf-8"?>
<sst xmlns="http://schemas.openxmlformats.org/spreadsheetml/2006/main" count="113" uniqueCount="88">
  <si>
    <t>Education and Outreach Costs Tracking</t>
  </si>
  <si>
    <t>Authority by Section 3, Appendix A of Decision 21-06-034</t>
  </si>
  <si>
    <t xml:space="preserve"> </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</si>
  <si>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</si>
  <si>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</si>
  <si>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</si>
  <si>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</si>
  <si>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</si>
  <si>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</si>
  <si>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</si>
  <si>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</si>
  <si>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</si>
  <si>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</si>
  <si>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</si>
  <si>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</si>
  <si>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</si>
  <si>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</si>
  <si>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</si>
  <si>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</si>
  <si>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</si>
  <si>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</si>
  <si>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</si>
  <si>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</si>
  <si>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</si>
  <si>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</si>
  <si>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</si>
  <si>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Any questions related to the template should be directed to CPUC staff via email address mw7@cpuc.ca.gov.</t>
  </si>
  <si>
    <t>Education and Outreach Cost</t>
  </si>
  <si>
    <t>From 01/01/2024 Through 12/31/2024</t>
  </si>
  <si>
    <t>PSPS E&amp;O Program Type</t>
  </si>
  <si>
    <t>E&amp;O Program Description and Method</t>
  </si>
  <si>
    <t>Approximate Number of People Reached</t>
  </si>
  <si>
    <r>
      <rPr>
        <b/>
        <sz val="12"/>
        <color rgb="FFFFFFFF"/>
        <rFont val="Times New Roman"/>
        <family val="1"/>
      </rPr>
      <t xml:space="preserve">Cost Incurred By IOU </t>
    </r>
    <r>
      <rPr>
        <b/>
        <vertAlign val="superscript"/>
        <sz val="12"/>
        <color rgb="FFFFFFFF"/>
        <rFont val="Times New Roman"/>
        <family val="1"/>
      </rPr>
      <t>1</t>
    </r>
  </si>
  <si>
    <t xml:space="preserve">Names of Entities 
(IOU, CBO, etc.) </t>
  </si>
  <si>
    <r>
      <rPr>
        <b/>
        <sz val="12"/>
        <color rgb="FFFFFFFF"/>
        <rFont val="Times New Roman"/>
        <family val="1"/>
      </rPr>
      <t xml:space="preserve">Costs Incurred By Other Entities </t>
    </r>
    <r>
      <rPr>
        <b/>
        <vertAlign val="superscript"/>
        <sz val="12"/>
        <color rgb="FFFFFFFF"/>
        <rFont val="Times New Roman"/>
        <family val="1"/>
      </rPr>
      <t>2</t>
    </r>
  </si>
  <si>
    <t>Total Cost for 
(Prior Year)</t>
  </si>
  <si>
    <t>Disability Disaster Access and Resources (DDAR) Program</t>
  </si>
  <si>
    <t>Program related multi-channel education and outreach.</t>
  </si>
  <si>
    <t>CBO</t>
  </si>
  <si>
    <t>Portable Battery Program (PBP)</t>
  </si>
  <si>
    <t>Self-Generation Incentive Program (SGIP)</t>
  </si>
  <si>
    <t>N/A</t>
  </si>
  <si>
    <t>Generator and Battery Rebate Program</t>
  </si>
  <si>
    <t>IOU</t>
  </si>
  <si>
    <t>Medical Baseline (MBL) Program</t>
  </si>
  <si>
    <t xml:space="preserve">PSPS Preparedness Direct to Customer Outreach Campaign </t>
  </si>
  <si>
    <t>Multi-channel education and outreach.</t>
  </si>
  <si>
    <t>Food Replacement Resources</t>
  </si>
  <si>
    <t>Food Replacement Resources related multi-channel education and outreach.</t>
  </si>
  <si>
    <t>Haven of Hope on Wheels</t>
  </si>
  <si>
    <t>Service related multi-channel education and outreach.</t>
  </si>
  <si>
    <t>Healthcare Industry and Durable Medical Equipment (DME) Customer Outreach</t>
  </si>
  <si>
    <t>Partnerships with healthcare groups and DME companies to promote programs.</t>
  </si>
  <si>
    <t>CA 211 Providers Network</t>
  </si>
  <si>
    <t xml:space="preserve">In-Language CBO </t>
  </si>
  <si>
    <t>Contracts with CBOs to provide in-language communication support before and during a PSPS (pay for performance).</t>
  </si>
  <si>
    <t>Master-Metered Owners, Property Managers, and Multi-Unit Dwelling Account Holders Outreach &amp; Community Engagement</t>
  </si>
  <si>
    <t>Education and outreach to multi-unit dwelling account holders, property managers, and master meter owners.</t>
  </si>
  <si>
    <t>CBO Informational Partners</t>
  </si>
  <si>
    <t>Informational CBOs sharing preparedness and PSPS communications as appropriate.</t>
  </si>
  <si>
    <t>Translated Public Outreach Materials</t>
  </si>
  <si>
    <t>Translated education and outreach materials.</t>
  </si>
  <si>
    <t>PG&amp;E's Website PSPS, Wildfire, Backup Power and AFN Specific Pages</t>
  </si>
  <si>
    <t>Multicultural Media Partnerships/Earned Media</t>
  </si>
  <si>
    <t>Paid Media and Advertising</t>
  </si>
  <si>
    <t>Customer Research</t>
  </si>
  <si>
    <t xml:space="preserve">To inform PSPS customer communications and advertising messages, we conduct qualitative and quantitative research with customers in all five regions. </t>
  </si>
  <si>
    <t>Informational Videos</t>
  </si>
  <si>
    <t>PG&amp;E creates a variety of informational videos ranging from 30 seconds to 30 minutes.</t>
  </si>
  <si>
    <t>PSPS Wildfire Preparedness Regional Open Houses (Webinars) and Safety Town Halls</t>
  </si>
  <si>
    <t xml:space="preserve">Hosted wildfire safety and PSPS preparedness webinars for representatives of people and communities with AFN. </t>
  </si>
  <si>
    <t>Contact Centers</t>
  </si>
  <si>
    <t>PG&amp;E operates two contact centers in the state of California to provide 24/7 emergency live-agent service for customers to report emergencies, or obtain PSPS-related updates. PG&amp;E’s Contact Center Customer Service Reps are trained to handle customers experiencing natural gas and electric emergencies with specific procedures to escalate life-threatening situations, which are available for translation services in  over 240 languages. PG&amp;E may implement strategies to increase call center staffing to help ensure elevated service with minimal wait times for customers during a PSPS. In 2024, Contact Center Customer Service Reps validated customers phone and email contact information on non-emergency calls and also handled general calls related to the PSPS program outside of particular PSPS outages.</t>
  </si>
  <si>
    <t>PSPS Education and Outreach Survey(s)</t>
  </si>
  <si>
    <t>Phase 3 PSPS Guidelines required education and outreach survey(s).</t>
  </si>
  <si>
    <t>Total</t>
  </si>
  <si>
    <r>
      <rPr>
        <vertAlign val="superscript"/>
        <sz val="10"/>
        <color rgb="FF000000"/>
        <rFont val="Times New Roman"/>
        <family val="1"/>
      </rPr>
      <t>1</t>
    </r>
    <r>
      <rPr>
        <sz val="10"/>
        <color rgb="FF000000"/>
        <rFont val="Times New Roman"/>
        <family val="1"/>
      </rPr>
      <t xml:space="preserve"> Costs incurred by PG&amp;E are approximated in some instances as education and outreach is provided broadly across PG&amp;E's service territory as discussed in PG&amp;E's 2023 Wildfire Mitigation Plan, Revision 7, Filed December 5, 2024.</t>
    </r>
  </si>
  <si>
    <r>
      <rPr>
        <vertAlign val="superscript"/>
        <sz val="10"/>
        <color theme="1"/>
        <rFont val="Times New Roman"/>
        <family val="1"/>
      </rPr>
      <t>2</t>
    </r>
    <r>
      <rPr>
        <sz val="10"/>
        <color theme="1"/>
        <rFont val="Times New Roman"/>
        <family val="1"/>
      </rPr>
      <t xml:space="preserve"> Entities associated with PSPS E&amp;O efforts that are not under contract with IOUs have no obligation to provide these costs to IOUs and the IOUs cannot validate these costs.</t>
    </r>
  </si>
  <si>
    <t>PG&amp;E’s website offers PSPS and wildfire preparedness information, as well as a webpage specific to individuals with AFN for updates during a PSPS in 15 non-English languages.</t>
  </si>
  <si>
    <t>To serve non-English speaking customers, PG&amp;E engages with over 80 multicultural media outlets throughout the year in an effort to promote safety initiatives, including PSPS, to monolingual or difficult-to-reach populations that may not have access to mainstream television media and/or read/speak English. PG&amp;E contracts with 39 Multicultural Media Partners to provide in-language communication support before and during a PSPS.</t>
  </si>
  <si>
    <t>To supplement PG&amp;E’s outreach efforts during a PSPS, PG&amp;E runs PSPS emergency messages to reach customers via paid media channels, when/where channels are available. PG&amp;E purchases a combination of English and in-language radio ads, as well as digital banners in English and multiplate languages based on targeted ZIP Codes.</t>
  </si>
  <si>
    <t>Education and outreach with tribal governments before, during, and after a PSPSand to encourage them to invite their tribal members to attend public trainings and workshops.</t>
  </si>
  <si>
    <t>PGE_POSTSR3_4-1-2025</t>
  </si>
  <si>
    <t>PacifiCorp_POSTSR3_4-1-2025</t>
  </si>
  <si>
    <r>
      <t>N/A</t>
    </r>
    <r>
      <rPr>
        <vertAlign val="superscript"/>
        <sz val="12"/>
        <color theme="1"/>
        <rFont val="Times New Roman"/>
        <family val="1"/>
      </rPr>
      <t>3</t>
    </r>
  </si>
  <si>
    <r>
      <rPr>
        <vertAlign val="superscript"/>
        <sz val="10"/>
        <color rgb="FF000000"/>
        <rFont val="Times New Roman"/>
        <family val="1"/>
      </rPr>
      <t>4</t>
    </r>
    <r>
      <rPr>
        <sz val="10"/>
        <color rgb="FF000000"/>
        <rFont val="Times New Roman"/>
        <family val="1"/>
      </rPr>
      <t xml:space="preserve"> Approximate Number of People Reached for Tribal Community Engagement refers to approximately 112 tribal government contacts serving more than 50,000 tribal members.</t>
    </r>
  </si>
  <si>
    <r>
      <t>Tribal Community Engagement</t>
    </r>
    <r>
      <rPr>
        <vertAlign val="superscript"/>
        <sz val="12"/>
        <color theme="1"/>
        <rFont val="Times New Roman"/>
        <family val="1"/>
      </rPr>
      <t>4</t>
    </r>
  </si>
  <si>
    <r>
      <rPr>
        <vertAlign val="superscript"/>
        <sz val="10"/>
        <color theme="1"/>
        <rFont val="Times New Roman"/>
        <family val="1"/>
      </rPr>
      <t>3</t>
    </r>
    <r>
      <rPr>
        <sz val="10"/>
        <color theme="1"/>
        <rFont val="Times New Roman"/>
        <family val="1"/>
      </rPr>
      <t>There were no costs associated with SGIP in 2024, therefore, this field is not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</si>
</sst>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quot;$&quot;#,##0"/>
    <numFmt numFmtId="165" formatCode="_(* #,##0_);_(* \(#,##0\);_(* &quot;-&quot;??_);_(@_)"/>
  </numFmts>
  <fonts count="14" x14ac:knownFonts="1">
    <font>
      <sz val="11"/>
      <color theme="1"/>
      <name val="Calibri"/>
      <family val="2"/>
      <scheme val="minor"/>
    </font>
    <font>
      <sz val="12"/>
      <color theme="1"/>
      <name val="Times New Roman"/>
      <family val="1"/>
    </font>
    <font>
      <b/>
      <sz val="12"/>
      <color theme="1"/>
      <name val="Times New Roman"/>
      <family val="1"/>
    </font>
    <font>
      <b/>
      <sz val="12"/>
      <color theme="0"/>
      <name val="Times New Roman"/>
      <family val="1"/>
    </font>
    <font>
      <sz val="11"/>
      <color theme="1"/>
      <name val="Calibri"/>
      <family val="2"/>
      <scheme val="minor"/>
    </font>
    <font>
      <vertAlign val="superscript"/>
      <sz val="12"/>
      <color theme="1"/>
      <name val="Times New Roman"/>
      <family val="1"/>
    </font>
    <font>
      <sz val="10"/>
      <color theme="1"/>
      <name val="Times New Roman"/>
      <family val="1"/>
    </font>
    <font>
      <vertAlign val="superscript"/>
      <sz val="10"/>
      <color theme="1"/>
      <name val="Times New Roman"/>
      <family val="1"/>
    </font>
    <font>
      <b/>
      <vertAlign val="superscript"/>
      <sz val="12"/>
      <color rgb="FFFFFFFF"/>
      <name val="Times New Roman"/>
      <family val="1"/>
    </font>
    <font>
      <sz val="10"/>
      <color rgb="FF000000"/>
      <name val="Times New Roman"/>
      <family val="1"/>
    </font>
    <font>
      <b/>
      <sz val="12"/>
      <color rgb="FFFFFFFF"/>
      <name val="Times New Roman"/>
      <family val="1"/>
    </font>
    <font>
      <vertAlign val="superscript"/>
      <sz val="10"/>
      <color rgb="FF000000"/>
      <name val="Times New Roman"/>
      <family val="1"/>
    </font>
    <font>
      <b/>
      <sz val="15"/>
      <color theme="3"/>
      <name val="Calibri"/>
      <family val="2"/>
      <scheme val="minor"/>
    </font>
    <font>
      <b/>
      <sz val="13"/>
      <color theme="3"/>
      <name val="Calibri"/>
      <family val="2"/>
      <scheme val="minor"/>
    </font>
  </fonts>
  <fills count="3">
    <fill>
      <patternFill patternType="none"/>
    </fill>
    <fill>
      <patternFill patternType="gray125"/>
    </fill>
    <fill>
      <patternFill patternType="solid">
        <fgColor rgb="FF0981A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4" fillId="0" borderId="0" applyFont="0" applyFill="0" applyBorder="0" applyAlignment="0" applyProtection="0"/>
    <xf numFmtId="0" fontId="12" fillId="0" borderId="2" applyNumberFormat="0" applyFont="0" applyFill="0" applyBorder="0" applyAlignment="0" applyProtection="0"/>
    <xf numFmtId="0" fontId="13" fillId="0" borderId="3" applyNumberFormat="0" applyFont="0" applyFill="0" applyBorder="0" applyAlignment="0" applyProtection="0"/>
  </cellStyleXfs>
  <cellXfs count="32">
    <xf numFmtId="0" fontId="0" fillId="0" borderId="0" xfId="0"/>
    <xf numFmtId="0" fontId="1" fillId="0" borderId="0" xfId="0" applyFont="1"/>
    <xf numFmtId="0" fontId="1" fillId="0" borderId="0" xfId="0" applyFont="1" applyAlignment="1">
      <alignment wrapText="1"/>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3" fontId="1" fillId="0" borderId="1" xfId="1"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9" fillId="0" borderId="0" xfId="0" applyFont="1" applyAlignment="1">
      <alignment vertical="top"/>
    </xf>
    <xf numFmtId="0" fontId="1" fillId="0" borderId="0" xfId="0" applyFont="1" applyAlignment="1">
      <alignment horizontal="left" vertical="center" wrapText="1"/>
    </xf>
    <xf numFmtId="164" fontId="0" fillId="0" borderId="0" xfId="0" applyNumberFormat="1"/>
    <xf numFmtId="3" fontId="1" fillId="0" borderId="1" xfId="1" applyNumberFormat="1" applyFont="1" applyFill="1" applyBorder="1" applyAlignment="1">
      <alignment horizontal="center" vertical="center"/>
    </xf>
    <xf numFmtId="0" fontId="6" fillId="0" borderId="0" xfId="0" applyFont="1" applyAlignment="1">
      <alignment horizontal="left" vertical="top"/>
    </xf>
    <xf numFmtId="164" fontId="1" fillId="0" borderId="4" xfId="0" applyNumberFormat="1" applyFont="1" applyBorder="1" applyAlignment="1">
      <alignment horizontal="center" vertical="center"/>
    </xf>
    <xf numFmtId="0" fontId="2" fillId="0" borderId="7" xfId="0" applyFont="1" applyBorder="1" applyAlignment="1">
      <alignment vertical="center" wrapText="1"/>
    </xf>
    <xf numFmtId="0" fontId="1" fillId="0" borderId="7" xfId="0" applyFont="1" applyBorder="1" applyAlignment="1">
      <alignment vertical="center"/>
    </xf>
    <xf numFmtId="3" fontId="2" fillId="0" borderId="7" xfId="1" applyNumberFormat="1" applyFont="1" applyBorder="1" applyAlignment="1">
      <alignment horizontal="center" vertical="center"/>
    </xf>
    <xf numFmtId="164" fontId="2" fillId="0" borderId="7" xfId="0" applyNumberFormat="1" applyFont="1" applyBorder="1" applyAlignment="1">
      <alignment horizontal="center" vertical="center"/>
    </xf>
    <xf numFmtId="165" fontId="2" fillId="0" borderId="7" xfId="1" quotePrefix="1" applyNumberFormat="1" applyFont="1" applyBorder="1" applyAlignment="1">
      <alignment horizontal="center" vertical="center"/>
    </xf>
    <xf numFmtId="164" fontId="2" fillId="0" borderId="8" xfId="0" applyNumberFormat="1" applyFont="1" applyBorder="1" applyAlignment="1">
      <alignment horizontal="center" vertical="center"/>
    </xf>
    <xf numFmtId="0" fontId="3"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2" applyFont="1" applyBorder="1"/>
    <xf numFmtId="0" fontId="2" fillId="0" borderId="0" xfId="3" applyFont="1" applyBorder="1" applyAlignment="1">
      <alignment wrapText="1"/>
    </xf>
    <xf numFmtId="0" fontId="2" fillId="0" borderId="0" xfId="0" applyFont="1"/>
    <xf numFmtId="0" fontId="1" fillId="0" borderId="0" xfId="0" applyFont="1" applyAlignment="1">
      <alignment wrapText="1"/>
    </xf>
  </cellXfs>
  <cellStyles count="4">
    <cellStyle name="Comma" xfId="1" builtinId="3"/>
    <cellStyle name="Heading 1" xfId="2" builtinId="16" customBuiltin="1"/>
    <cellStyle name="Heading 2" xfId="3" builtinId="17" customBuiltin="1"/>
    <cellStyle name="Normal" xfId="0" builtinId="0"/>
  </cellStyles>
  <dxfs count="10">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4" formatCode="&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Times New Roman"/>
        <family val="1"/>
        <scheme val="none"/>
      </font>
      <fill>
        <patternFill patternType="solid">
          <fgColor indexed="64"/>
          <bgColor rgb="FF0981A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Custom" pivot="0" count="0" xr9:uid="{5240D6FD-B35A-49D1-9C6C-33C0B23EFBE3}"/>
  </tableStyles>
  <colors>
    <mruColors>
      <color rgb="FF0981A1"/>
      <color rgb="FFFFCCFF"/>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DDFB93-0A1C-4D48-8F5D-162FEA35E8DF}" name="E&amp;O Cost_$A$4" displayName="E_O_Cost__A_4" ref="A4:G28" totalsRowShown="0" headerRowDxfId="9" headerRowBorderDxfId="8" tableBorderDxfId="7">
  <autoFilter ref="A4:G28" xr:uid="{C3DDFB93-0A1C-4D48-8F5D-162FEA35E8DF}"/>
  <tableColumns count="7">
    <tableColumn id="1" xr3:uid="{437B8C39-0FB1-45EF-B5B0-0326A3144B3F}" name="PSPS E&amp;O Program Type" dataDxfId="6"/>
    <tableColumn id="2" xr3:uid="{FA79BFFA-6F20-4E4B-9B42-A15BD715FB1B}" name="E&amp;O Program Description and Method" dataDxfId="5"/>
    <tableColumn id="3" xr3:uid="{DEF524DD-AAF8-4991-A4B8-D31C86973401}" name="Approximate Number of People Reached" dataDxfId="4" dataCellStyle="Comma"/>
    <tableColumn id="4" xr3:uid="{E6ED1786-10DF-4E6B-BB42-2D38860D8D5D}" name="Cost Incurred By IOU 1" dataDxfId="3"/>
    <tableColumn id="5" xr3:uid="{8DE38199-20B3-44C4-B3C8-CE1CA72571EF}" name="Names of Entities _x000a_(IOU, CBO, etc.) " dataDxfId="2"/>
    <tableColumn id="6" xr3:uid="{79370B18-3E13-46BC-92AD-B653F4428EAF}" name="Costs Incurred By Other Entities 2" dataDxfId="1"/>
    <tableColumn id="7" xr3:uid="{E7353DDD-7AD7-41C3-BA25-C096654C5E11}" name="Total Cost for _x000a_(Prior Year)" dataDxfId="0"/>
  </tableColumns>
  <tableStyleInfo name="Custom"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8"/>
  <sheetViews>
    <sheetView zoomScaleNormal="100" workbookViewId="0"/>
  </sheetViews>
  <sheetFormatPr defaultColWidth="9.08984375" defaultRowHeight="15.5" x14ac:dyDescent="0.35"/>
  <cols>
    <col min="1" max="1" width="9.08984375" style="1"/>
    <col min="2" max="2" width="9.54296875" style="1" customWidth="1"/>
    <col min="3" max="16384" width="9.08984375" style="1"/>
  </cols>
  <sheetData>
    <row r="1" spans="1:15" x14ac:dyDescent="0.35">
      <c r="A1" s="28" t="s">
        <v>0</v>
      </c>
    </row>
    <row r="3" spans="1:15" x14ac:dyDescent="0.35">
      <c r="A3" s="30" t="s">
        <v>1</v>
      </c>
      <c r="B3" s="30"/>
      <c r="C3" s="30"/>
      <c r="D3" s="30"/>
      <c r="E3" s="30"/>
      <c r="F3" s="30"/>
      <c r="G3" s="30"/>
      <c r="H3" s="30"/>
      <c r="I3" s="30"/>
      <c r="J3" s="30"/>
      <c r="K3" s="30"/>
      <c r="L3" s="30"/>
      <c r="M3" s="30"/>
      <c r="N3" s="30"/>
      <c r="O3" s="30"/>
    </row>
    <row r="4" spans="1:15" x14ac:dyDescent="0.35">
      <c r="B4" s="31" t="s">
        <v>2</v>
      </c>
      <c r="C4" s="31"/>
      <c r="D4" s="31"/>
      <c r="E4" s="31"/>
      <c r="F4" s="31"/>
      <c r="G4" s="31"/>
      <c r="H4" s="31"/>
      <c r="I4" s="31"/>
      <c r="J4" s="31"/>
      <c r="K4" s="31"/>
    </row>
    <row r="6" spans="1:15" x14ac:dyDescent="0.35">
      <c r="A6" s="30" t="s">
        <v>3</v>
      </c>
      <c r="B6" s="30"/>
      <c r="C6" s="30"/>
      <c r="D6" s="30"/>
      <c r="E6" s="30"/>
      <c r="F6" s="30"/>
      <c r="G6" s="30"/>
      <c r="H6" s="30"/>
      <c r="I6" s="30"/>
      <c r="J6" s="30"/>
      <c r="K6" s="30"/>
      <c r="L6" s="30"/>
      <c r="M6" s="30"/>
      <c r="N6" s="30"/>
      <c r="O6" s="30"/>
    </row>
    <row r="7" spans="1:15" x14ac:dyDescent="0.35">
      <c r="A7" s="1">
        <v>1</v>
      </c>
      <c r="B7" s="1" t="s">
        <v>4</v>
      </c>
    </row>
    <row r="8" spans="1:15" x14ac:dyDescent="0.35">
      <c r="A8" s="1">
        <v>2</v>
      </c>
      <c r="B8" s="1" t="s">
        <v>5</v>
      </c>
    </row>
    <row r="9" spans="1:15" x14ac:dyDescent="0.35">
      <c r="A9" s="1">
        <v>3</v>
      </c>
      <c r="B9" s="1" t="s">
        <v>6</v>
      </c>
    </row>
    <row r="10" spans="1:15" ht="47.4" customHeight="1" x14ac:dyDescent="0.35">
      <c r="A10" s="1">
        <v>4</v>
      </c>
      <c r="B10" s="10" t="s">
        <v>7</v>
      </c>
      <c r="C10" s="10"/>
      <c r="D10" s="10"/>
      <c r="E10" s="10"/>
      <c r="F10" s="10"/>
      <c r="G10" s="10"/>
      <c r="H10" s="10"/>
      <c r="I10" s="10"/>
      <c r="J10" s="10"/>
      <c r="K10" s="10"/>
      <c r="L10" s="10"/>
      <c r="M10" s="10"/>
      <c r="N10" s="10"/>
      <c r="O10" s="10"/>
    </row>
    <row r="11" spans="1:15" x14ac:dyDescent="0.35">
      <c r="A11" s="1">
        <v>5</v>
      </c>
      <c r="B11" s="1" t="s">
        <v>8</v>
      </c>
    </row>
    <row r="12" spans="1:15" x14ac:dyDescent="0.35">
      <c r="B12" s="1" t="s">
        <v>9</v>
      </c>
      <c r="C12" s="1" t="s">
        <v>10</v>
      </c>
    </row>
    <row r="13" spans="1:15" x14ac:dyDescent="0.35">
      <c r="B13" s="1" t="s">
        <v>11</v>
      </c>
      <c r="C13" s="8" t="s">
        <v>82</v>
      </c>
    </row>
    <row r="14" spans="1:15" x14ac:dyDescent="0.35">
      <c r="C14" s="8" t="s">
        <v>83</v>
      </c>
    </row>
    <row r="16" spans="1:15" x14ac:dyDescent="0.35">
      <c r="A16" s="30" t="s">
        <v>12</v>
      </c>
      <c r="B16" s="30"/>
      <c r="C16" s="30"/>
      <c r="D16" s="30"/>
      <c r="E16" s="30"/>
      <c r="F16" s="30"/>
      <c r="G16" s="30"/>
      <c r="H16" s="30"/>
      <c r="I16" s="30"/>
      <c r="J16" s="30"/>
      <c r="K16" s="30"/>
      <c r="L16" s="30"/>
      <c r="M16" s="30"/>
      <c r="N16" s="30"/>
      <c r="O16" s="30"/>
    </row>
    <row r="17" spans="1:15" x14ac:dyDescent="0.35">
      <c r="B17" s="1" t="s">
        <v>13</v>
      </c>
    </row>
    <row r="18" spans="1:15" x14ac:dyDescent="0.35">
      <c r="B18" s="1" t="s">
        <v>14</v>
      </c>
    </row>
    <row r="19" spans="1:15" x14ac:dyDescent="0.35">
      <c r="B19" s="1" t="s">
        <v>15</v>
      </c>
    </row>
    <row r="20" spans="1:15" x14ac:dyDescent="0.35">
      <c r="B20" s="1" t="s">
        <v>16</v>
      </c>
    </row>
    <row r="21" spans="1:15" x14ac:dyDescent="0.35">
      <c r="B21" s="1" t="s">
        <v>17</v>
      </c>
    </row>
    <row r="22" spans="1:15" x14ac:dyDescent="0.35">
      <c r="B22" s="1" t="s">
        <v>18</v>
      </c>
    </row>
    <row r="24" spans="1:15" x14ac:dyDescent="0.35">
      <c r="A24" s="30" t="s">
        <v>19</v>
      </c>
      <c r="B24" s="30"/>
      <c r="C24" s="30"/>
      <c r="D24" s="30"/>
      <c r="E24" s="30"/>
      <c r="F24" s="30"/>
      <c r="G24" s="30"/>
      <c r="H24" s="30"/>
      <c r="I24" s="30"/>
      <c r="J24" s="30"/>
      <c r="K24" s="30"/>
      <c r="L24" s="30"/>
      <c r="M24" s="30"/>
      <c r="N24" s="30"/>
      <c r="O24" s="30"/>
    </row>
    <row r="25" spans="1:15" x14ac:dyDescent="0.35">
      <c r="A25" s="1" t="s">
        <v>20</v>
      </c>
      <c r="B25" s="1" t="s">
        <v>21</v>
      </c>
    </row>
    <row r="26" spans="1:15" x14ac:dyDescent="0.35">
      <c r="A26" s="1" t="s">
        <v>22</v>
      </c>
      <c r="B26" s="1" t="s">
        <v>23</v>
      </c>
    </row>
    <row r="27" spans="1:15" x14ac:dyDescent="0.35">
      <c r="A27" s="1" t="s">
        <v>24</v>
      </c>
      <c r="B27" s="1" t="s">
        <v>25</v>
      </c>
    </row>
    <row r="28" spans="1:15" x14ac:dyDescent="0.35">
      <c r="A28" s="1" t="s">
        <v>26</v>
      </c>
    </row>
  </sheetData>
  <mergeCells count="5">
    <mergeCell ref="A3:O3"/>
    <mergeCell ref="A6:O6"/>
    <mergeCell ref="A16:O16"/>
    <mergeCell ref="A24:O24"/>
    <mergeCell ref="B4:K4"/>
  </mergeCells>
  <pageMargins left="0.7" right="0.7" top="0.75" bottom="0.75" header="0.3" footer="0.3"/>
  <pageSetup orientation="portrait" horizontalDpi="90" verticalDpi="90" r:id="rId1"/>
  <headerFooter>
    <oddFooter xml:space="preserve">&amp;C_x000D_&amp;1#&amp;"Calibri"&amp;10&amp;K000000 Internal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32"/>
  <sheetViews>
    <sheetView tabSelected="1" zoomScale="70" zoomScaleNormal="70" workbookViewId="0"/>
  </sheetViews>
  <sheetFormatPr defaultColWidth="9.08984375" defaultRowHeight="15.5" x14ac:dyDescent="0.35"/>
  <cols>
    <col min="1" max="1" width="57.54296875" style="2" customWidth="1"/>
    <col min="2" max="2" width="93.90625" style="1" customWidth="1"/>
    <col min="3" max="3" width="28.08984375" style="1" customWidth="1"/>
    <col min="4" max="4" width="24.90625" style="1" customWidth="1"/>
    <col min="5" max="5" width="25.453125" style="1" customWidth="1"/>
    <col min="6" max="6" width="28.453125" style="1" customWidth="1"/>
    <col min="7" max="7" width="27.453125" style="1" customWidth="1"/>
    <col min="8" max="16384" width="9.08984375" style="1"/>
  </cols>
  <sheetData>
    <row r="1" spans="1:7" x14ac:dyDescent="0.35">
      <c r="A1" s="29" t="s">
        <v>27</v>
      </c>
    </row>
    <row r="2" spans="1:7" x14ac:dyDescent="0.35">
      <c r="A2" s="2" t="s">
        <v>28</v>
      </c>
    </row>
    <row r="4" spans="1:7" ht="33" x14ac:dyDescent="0.35">
      <c r="A4" s="25" t="s">
        <v>29</v>
      </c>
      <c r="B4" s="25" t="s">
        <v>30</v>
      </c>
      <c r="C4" s="25" t="s">
        <v>31</v>
      </c>
      <c r="D4" s="26" t="s">
        <v>32</v>
      </c>
      <c r="E4" s="25" t="s">
        <v>33</v>
      </c>
      <c r="F4" s="26" t="s">
        <v>34</v>
      </c>
      <c r="G4" s="27" t="s">
        <v>35</v>
      </c>
    </row>
    <row r="5" spans="1:7" s="9" customFormat="1" x14ac:dyDescent="0.35">
      <c r="A5" s="7" t="s">
        <v>36</v>
      </c>
      <c r="B5" s="7" t="s">
        <v>37</v>
      </c>
      <c r="C5" s="16">
        <v>1500</v>
      </c>
      <c r="D5" s="3">
        <v>633313.57999999996</v>
      </c>
      <c r="E5" s="4" t="s">
        <v>38</v>
      </c>
      <c r="F5" s="3">
        <v>0</v>
      </c>
      <c r="G5" s="18">
        <v>750000</v>
      </c>
    </row>
    <row r="6" spans="1:7" s="9" customFormat="1" x14ac:dyDescent="0.35">
      <c r="A6" s="7" t="s">
        <v>39</v>
      </c>
      <c r="B6" s="7" t="s">
        <v>37</v>
      </c>
      <c r="C6" s="16">
        <v>6100</v>
      </c>
      <c r="D6" s="3">
        <v>626785</v>
      </c>
      <c r="E6" s="4" t="s">
        <v>38</v>
      </c>
      <c r="F6" s="3">
        <v>0</v>
      </c>
      <c r="G6" s="18">
        <v>478222</v>
      </c>
    </row>
    <row r="7" spans="1:7" s="9" customFormat="1" ht="18.5" x14ac:dyDescent="0.35">
      <c r="A7" s="7" t="s">
        <v>40</v>
      </c>
      <c r="B7" s="7" t="s">
        <v>37</v>
      </c>
      <c r="C7" s="16">
        <v>0</v>
      </c>
      <c r="D7" s="3">
        <v>0</v>
      </c>
      <c r="E7" s="4" t="s">
        <v>84</v>
      </c>
      <c r="F7" s="3">
        <v>0</v>
      </c>
      <c r="G7" s="18">
        <v>0</v>
      </c>
    </row>
    <row r="8" spans="1:7" s="9" customFormat="1" ht="32.4" customHeight="1" x14ac:dyDescent="0.35">
      <c r="A8" s="7" t="s">
        <v>42</v>
      </c>
      <c r="B8" s="7" t="s">
        <v>37</v>
      </c>
      <c r="C8" s="16">
        <v>2234580</v>
      </c>
      <c r="D8" s="3">
        <v>16241</v>
      </c>
      <c r="E8" s="4" t="s">
        <v>43</v>
      </c>
      <c r="F8" s="3">
        <v>0</v>
      </c>
      <c r="G8" s="18">
        <v>22618</v>
      </c>
    </row>
    <row r="9" spans="1:7" s="9" customFormat="1" x14ac:dyDescent="0.35">
      <c r="A9" s="7" t="s">
        <v>44</v>
      </c>
      <c r="B9" s="7" t="s">
        <v>37</v>
      </c>
      <c r="C9" s="16">
        <v>117814150</v>
      </c>
      <c r="D9" s="3">
        <v>736309</v>
      </c>
      <c r="E9" s="4" t="s">
        <v>43</v>
      </c>
      <c r="F9" s="3">
        <v>0</v>
      </c>
      <c r="G9" s="18">
        <v>1229496</v>
      </c>
    </row>
    <row r="10" spans="1:7" x14ac:dyDescent="0.35">
      <c r="A10" s="14" t="s">
        <v>45</v>
      </c>
      <c r="B10" s="7" t="s">
        <v>46</v>
      </c>
      <c r="C10" s="16">
        <f xml:space="preserve"> 49586049+5733137+2064528</f>
        <v>57383714</v>
      </c>
      <c r="D10" s="3">
        <v>2616745.7799999998</v>
      </c>
      <c r="E10" s="4" t="s">
        <v>43</v>
      </c>
      <c r="F10" s="3">
        <v>0</v>
      </c>
      <c r="G10" s="18">
        <v>2667305</v>
      </c>
    </row>
    <row r="11" spans="1:7" s="9" customFormat="1" x14ac:dyDescent="0.35">
      <c r="A11" s="7" t="s">
        <v>47</v>
      </c>
      <c r="B11" s="7" t="s">
        <v>48</v>
      </c>
      <c r="C11" s="16">
        <v>54579</v>
      </c>
      <c r="D11" s="3">
        <v>0</v>
      </c>
      <c r="E11" s="4" t="s">
        <v>38</v>
      </c>
      <c r="F11" s="3">
        <v>1050</v>
      </c>
      <c r="G11" s="18">
        <v>8222</v>
      </c>
    </row>
    <row r="12" spans="1:7" s="9" customFormat="1" x14ac:dyDescent="0.35">
      <c r="A12" s="7" t="s">
        <v>49</v>
      </c>
      <c r="B12" s="7" t="s">
        <v>50</v>
      </c>
      <c r="C12" s="16">
        <v>0</v>
      </c>
      <c r="D12" s="3">
        <v>0</v>
      </c>
      <c r="E12" s="4" t="s">
        <v>38</v>
      </c>
      <c r="F12" s="3">
        <v>0</v>
      </c>
      <c r="G12" s="18">
        <v>0</v>
      </c>
    </row>
    <row r="13" spans="1:7" s="9" customFormat="1" ht="31" x14ac:dyDescent="0.35">
      <c r="A13" s="7" t="s">
        <v>51</v>
      </c>
      <c r="B13" s="7" t="s">
        <v>52</v>
      </c>
      <c r="C13" s="16">
        <v>200</v>
      </c>
      <c r="D13" s="3">
        <v>2500</v>
      </c>
      <c r="E13" s="4" t="s">
        <v>43</v>
      </c>
      <c r="F13" s="3">
        <v>0</v>
      </c>
      <c r="G13" s="18">
        <v>0</v>
      </c>
    </row>
    <row r="14" spans="1:7" s="9" customFormat="1" x14ac:dyDescent="0.35">
      <c r="A14" s="7" t="s">
        <v>53</v>
      </c>
      <c r="B14" s="7" t="s">
        <v>50</v>
      </c>
      <c r="C14" s="16">
        <v>151318</v>
      </c>
      <c r="D14" s="3">
        <v>225368</v>
      </c>
      <c r="E14" s="4" t="s">
        <v>38</v>
      </c>
      <c r="F14" s="3">
        <v>0</v>
      </c>
      <c r="G14" s="18">
        <v>64547</v>
      </c>
    </row>
    <row r="15" spans="1:7" s="9" customFormat="1" ht="31" x14ac:dyDescent="0.35">
      <c r="A15" s="7" t="s">
        <v>54</v>
      </c>
      <c r="B15" s="7" t="s">
        <v>55</v>
      </c>
      <c r="C15" s="16">
        <v>0</v>
      </c>
      <c r="D15" s="3">
        <v>0</v>
      </c>
      <c r="E15" s="4" t="s">
        <v>38</v>
      </c>
      <c r="F15" s="3">
        <v>0</v>
      </c>
      <c r="G15" s="18">
        <v>0</v>
      </c>
    </row>
    <row r="16" spans="1:7" s="9" customFormat="1" ht="46.5" x14ac:dyDescent="0.35">
      <c r="A16" s="7" t="s">
        <v>56</v>
      </c>
      <c r="B16" s="7" t="s">
        <v>57</v>
      </c>
      <c r="C16" s="16">
        <f>3621+12</f>
        <v>3633</v>
      </c>
      <c r="D16" s="3">
        <f>2667.35+6558</f>
        <v>9225.35</v>
      </c>
      <c r="E16" s="4" t="s">
        <v>43</v>
      </c>
      <c r="F16" s="3">
        <v>0</v>
      </c>
      <c r="G16" s="18">
        <v>7552</v>
      </c>
    </row>
    <row r="17" spans="1:7" s="9" customFormat="1" x14ac:dyDescent="0.35">
      <c r="A17" s="7" t="s">
        <v>58</v>
      </c>
      <c r="B17" s="7" t="s">
        <v>59</v>
      </c>
      <c r="C17" s="16">
        <v>14409</v>
      </c>
      <c r="D17" s="3">
        <v>0</v>
      </c>
      <c r="E17" s="5" t="s">
        <v>38</v>
      </c>
      <c r="F17" s="3">
        <v>13674</v>
      </c>
      <c r="G17" s="18">
        <v>0</v>
      </c>
    </row>
    <row r="18" spans="1:7" s="9" customFormat="1" ht="46.5" customHeight="1" x14ac:dyDescent="0.35">
      <c r="A18" s="7" t="s">
        <v>60</v>
      </c>
      <c r="B18" s="7" t="s">
        <v>61</v>
      </c>
      <c r="C18" s="6">
        <v>5387877</v>
      </c>
      <c r="D18" s="3">
        <v>16467.400000000001</v>
      </c>
      <c r="E18" s="4" t="s">
        <v>43</v>
      </c>
      <c r="F18" s="3">
        <v>0</v>
      </c>
      <c r="G18" s="18">
        <v>60020</v>
      </c>
    </row>
    <row r="19" spans="1:7" s="9" customFormat="1" ht="63" customHeight="1" x14ac:dyDescent="0.35">
      <c r="A19" s="7" t="s">
        <v>62</v>
      </c>
      <c r="B19" s="7" t="s">
        <v>78</v>
      </c>
      <c r="C19" s="6">
        <v>8923925</v>
      </c>
      <c r="D19" s="3">
        <v>2617542.66</v>
      </c>
      <c r="E19" s="4" t="s">
        <v>43</v>
      </c>
      <c r="F19" s="3">
        <v>0</v>
      </c>
      <c r="G19" s="18">
        <v>1785864</v>
      </c>
    </row>
    <row r="20" spans="1:7" s="9" customFormat="1" ht="77.5" x14ac:dyDescent="0.35">
      <c r="A20" s="7" t="s">
        <v>63</v>
      </c>
      <c r="B20" s="7" t="s">
        <v>79</v>
      </c>
      <c r="C20" s="6">
        <v>73867304</v>
      </c>
      <c r="D20" s="3">
        <f>400000+150000</f>
        <v>550000</v>
      </c>
      <c r="E20" s="4" t="s">
        <v>43</v>
      </c>
      <c r="F20" s="3">
        <v>0</v>
      </c>
      <c r="G20" s="18">
        <v>550000</v>
      </c>
    </row>
    <row r="21" spans="1:7" s="9" customFormat="1" ht="62" x14ac:dyDescent="0.35">
      <c r="A21" s="7" t="s">
        <v>64</v>
      </c>
      <c r="B21" s="7" t="s">
        <v>80</v>
      </c>
      <c r="C21" s="16">
        <v>1165527</v>
      </c>
      <c r="D21" s="3">
        <v>2658750</v>
      </c>
      <c r="E21" s="4" t="s">
        <v>43</v>
      </c>
      <c r="F21" s="3">
        <v>0</v>
      </c>
      <c r="G21" s="18">
        <v>3090052</v>
      </c>
    </row>
    <row r="22" spans="1:7" s="9" customFormat="1" ht="31" x14ac:dyDescent="0.35">
      <c r="A22" s="7" t="s">
        <v>65</v>
      </c>
      <c r="B22" s="7" t="s">
        <v>66</v>
      </c>
      <c r="C22" s="6">
        <v>1800</v>
      </c>
      <c r="D22" s="3">
        <f>211+6848+1651+7217+7445+75000+75000+75000</f>
        <v>248372</v>
      </c>
      <c r="E22" s="4" t="s">
        <v>43</v>
      </c>
      <c r="F22" s="3">
        <v>0</v>
      </c>
      <c r="G22" s="18">
        <v>281667</v>
      </c>
    </row>
    <row r="23" spans="1:7" s="9" customFormat="1" x14ac:dyDescent="0.35">
      <c r="A23" s="7" t="s">
        <v>67</v>
      </c>
      <c r="B23" s="7" t="s">
        <v>68</v>
      </c>
      <c r="C23" s="5">
        <v>0</v>
      </c>
      <c r="D23" s="3">
        <v>0</v>
      </c>
      <c r="E23" s="4" t="s">
        <v>43</v>
      </c>
      <c r="F23" s="3">
        <v>0</v>
      </c>
      <c r="G23" s="18">
        <v>0</v>
      </c>
    </row>
    <row r="24" spans="1:7" s="9" customFormat="1" ht="31" x14ac:dyDescent="0.35">
      <c r="A24" s="7" t="s">
        <v>69</v>
      </c>
      <c r="B24" s="7" t="s">
        <v>70</v>
      </c>
      <c r="C24" s="6">
        <v>5139</v>
      </c>
      <c r="D24" s="3">
        <v>344503</v>
      </c>
      <c r="E24" s="4" t="s">
        <v>43</v>
      </c>
      <c r="F24" s="3">
        <v>0</v>
      </c>
      <c r="G24" s="18">
        <v>186591</v>
      </c>
    </row>
    <row r="25" spans="1:7" s="9" customFormat="1" ht="31" x14ac:dyDescent="0.35">
      <c r="A25" s="7" t="s">
        <v>86</v>
      </c>
      <c r="B25" s="7" t="s">
        <v>81</v>
      </c>
      <c r="C25" s="6">
        <v>112</v>
      </c>
      <c r="D25" s="3">
        <v>100000</v>
      </c>
      <c r="E25" s="4" t="s">
        <v>43</v>
      </c>
      <c r="F25" s="3">
        <v>0</v>
      </c>
      <c r="G25" s="18">
        <v>100000</v>
      </c>
    </row>
    <row r="26" spans="1:7" s="9" customFormat="1" ht="139.5" x14ac:dyDescent="0.35">
      <c r="A26" s="7" t="s">
        <v>71</v>
      </c>
      <c r="B26" s="7" t="s">
        <v>72</v>
      </c>
      <c r="C26" s="6">
        <v>2115774</v>
      </c>
      <c r="D26" s="3">
        <v>3677242</v>
      </c>
      <c r="E26" s="4" t="s">
        <v>43</v>
      </c>
      <c r="F26" s="3">
        <v>0</v>
      </c>
      <c r="G26" s="18">
        <v>3896242</v>
      </c>
    </row>
    <row r="27" spans="1:7" s="9" customFormat="1" x14ac:dyDescent="0.35">
      <c r="A27" s="7" t="s">
        <v>73</v>
      </c>
      <c r="B27" s="7" t="s">
        <v>74</v>
      </c>
      <c r="C27" s="6">
        <v>4888</v>
      </c>
      <c r="D27" s="3">
        <v>345504</v>
      </c>
      <c r="E27" s="4" t="s">
        <v>43</v>
      </c>
      <c r="F27" s="3">
        <v>0</v>
      </c>
      <c r="G27" s="18">
        <v>330890</v>
      </c>
    </row>
    <row r="28" spans="1:7" s="9" customFormat="1" x14ac:dyDescent="0.35">
      <c r="A28" s="19" t="s">
        <v>75</v>
      </c>
      <c r="B28" s="20"/>
      <c r="C28" s="21">
        <v>269136529</v>
      </c>
      <c r="D28" s="22">
        <v>15424868.77</v>
      </c>
      <c r="E28" s="23" t="s">
        <v>41</v>
      </c>
      <c r="F28" s="22">
        <v>14724</v>
      </c>
      <c r="G28" s="24">
        <v>15509288</v>
      </c>
    </row>
    <row r="29" spans="1:7" ht="17.399999999999999" customHeight="1" x14ac:dyDescent="0.35">
      <c r="A29" s="13" t="s">
        <v>76</v>
      </c>
      <c r="B29" s="11"/>
      <c r="C29" s="11"/>
      <c r="D29" s="11"/>
      <c r="E29" s="11"/>
      <c r="F29" s="11"/>
      <c r="G29" s="15"/>
    </row>
    <row r="30" spans="1:7" x14ac:dyDescent="0.35">
      <c r="A30" s="12" t="s">
        <v>77</v>
      </c>
      <c r="B30" s="11"/>
      <c r="C30" s="11"/>
      <c r="D30" s="11"/>
      <c r="E30" s="11"/>
      <c r="F30" s="11"/>
      <c r="G30"/>
    </row>
    <row r="31" spans="1:7" x14ac:dyDescent="0.35">
      <c r="A31" s="17" t="s">
        <v>87</v>
      </c>
      <c r="B31" s="11"/>
      <c r="C31" s="11"/>
      <c r="D31" s="11"/>
      <c r="E31" s="11"/>
      <c r="F31" s="11"/>
      <c r="G31"/>
    </row>
    <row r="32" spans="1:7" ht="20.399999999999999" customHeight="1" x14ac:dyDescent="0.35">
      <c r="A32" s="13" t="s">
        <v>85</v>
      </c>
      <c r="B32" s="10"/>
      <c r="C32" s="10"/>
      <c r="D32" s="10"/>
      <c r="E32" s="10"/>
      <c r="F32" s="10"/>
      <c r="G32"/>
    </row>
  </sheetData>
  <sortState xmlns:xlrd2="http://schemas.microsoft.com/office/spreadsheetml/2017/richdata2" ref="A4:G32">
    <sortCondition descending="1" ref="A4:A32"/>
  </sortState>
  <pageMargins left="0.7" right="0.7" top="0.75" bottom="0.75" header="0.3" footer="0.3"/>
  <pageSetup orientation="portrait" r:id="rId1"/>
  <headerFooter>
    <oddFooter xml:space="preserve">&amp;C_x000D_&amp;1#&amp;"Calibri"&amp;10&amp;K000000 Internal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ca9ac2a47d44219b4ff213ace4480ec xmlns="97e57212-3e02-407f-8b2d-05f7d7f19b15">
      <Terms xmlns="http://schemas.microsoft.com/office/infopath/2007/PartnerControls"/>
    </mca9ac2a47d44219b4ff213ace4480ec>
    <pgeRetentionTriggerDate xmlns="97e57212-3e02-407f-8b2d-05f7d7f19b15" xsi:nil="true"/>
    <SharedWithUsers xmlns="6869a91b-38b2-40f8-b1ab-ae92cb3bdbdf">
      <UserInfo>
        <DisplayName>Zamzow, Nash</DisplayName>
        <AccountId>230</AccountId>
        <AccountType/>
      </UserInfo>
    </SharedWithUsers>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f2d4967dafbdbae6a894927532429bc3">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4a5d35ee468950c354e5920f27dfffc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B4AB2F-07E9-46BC-9DBA-2FC22CAAAF12}">
  <ds:schemaRefs>
    <ds:schemaRef ds:uri="Microsoft.SharePoint.Taxonomy.ContentTypeSync"/>
  </ds:schemaRefs>
</ds:datastoreItem>
</file>

<file path=customXml/itemProps2.xml><?xml version="1.0" encoding="utf-8"?>
<ds:datastoreItem xmlns:ds="http://schemas.openxmlformats.org/officeDocument/2006/customXml" ds:itemID="{FC664434-A9DC-4F25-9F38-C2D964236F16}">
  <ds:schemaRefs>
    <ds:schemaRef ds:uri="http://schemas.microsoft.com/sharepoint/v3/contenttype/forms"/>
  </ds:schemaRefs>
</ds:datastoreItem>
</file>

<file path=customXml/itemProps3.xml><?xml version="1.0" encoding="utf-8"?>
<ds:datastoreItem xmlns:ds="http://schemas.openxmlformats.org/officeDocument/2006/customXml" ds:itemID="{177AC099-5C3A-4F0F-9087-3ECAB2A67357}">
  <ds:schemaRefs>
    <ds:schemaRef ds:uri="http://www.w3.org/XML/1998/namespace"/>
    <ds:schemaRef ds:uri="http://schemas.microsoft.com/office/2006/documentManagement/types"/>
    <ds:schemaRef ds:uri="http://schemas.openxmlformats.org/package/2006/metadata/core-properties"/>
    <ds:schemaRef ds:uri="http://purl.org/dc/terms/"/>
    <ds:schemaRef ds:uri="97e57212-3e02-407f-8b2d-05f7d7f19b15"/>
    <ds:schemaRef ds:uri="http://purl.org/dc/dcmitype/"/>
    <ds:schemaRef ds:uri="http://purl.org/dc/elements/1.1/"/>
    <ds:schemaRef ds:uri="http://schemas.microsoft.com/office/2006/metadata/properties"/>
    <ds:schemaRef ds:uri="http://schemas.microsoft.com/office/infopath/2007/PartnerControls"/>
    <ds:schemaRef ds:uri="6869a91b-38b2-40f8-b1ab-ae92cb3bdbdf"/>
    <ds:schemaRef ds:uri="575dbfa9-f241-465d-b0ec-a0bcc827a605"/>
  </ds:schemaRefs>
</ds:datastoreItem>
</file>

<file path=customXml/itemProps4.xml><?xml version="1.0" encoding="utf-8"?>
<ds:datastoreItem xmlns:ds="http://schemas.openxmlformats.org/officeDocument/2006/customXml" ds:itemID="{576F7D23-BE61-4E0F-B78A-135C181AA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and Outreach Costs Tracking</dc:title>
  <dc:subject>Education and Outreach Costs Tracking</dc:subject>
  <dc:creator/>
  <cp:keywords/>
  <dc:description/>
  <cp:lastModifiedBy/>
  <cp:revision>1</cp:revision>
  <dcterms:created xsi:type="dcterms:W3CDTF">2025-03-27T23:20:46Z</dcterms:created>
  <dcterms:modified xsi:type="dcterms:W3CDTF">2025-04-14T14:50:19Z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0x01010030BA7282915AAD4E952DB6E3D943E58E</vt:lpwstr>
  </property>
  <property fmtid="{D5CDD505-2E9C-101B-9397-08002B2CF9AE}" pid="4" name="MSIP_Label_64fb56ae-b253-43b2-ae76-5b0fef4d3037_SiteId">
    <vt:lpwstr>44ae661a-ece6-41aa-bc96-7c2c85a08941</vt:lpwstr>
  </property>
  <property fmtid="{D5CDD505-2E9C-101B-9397-08002B2CF9AE}" pid="5" name="MSIP_Label_64fb56ae-b253-43b2-ae76-5b0fef4d3037_Method">
    <vt:lpwstr>Privileged</vt:lpwstr>
  </property>
  <property fmtid="{D5CDD505-2E9C-101B-9397-08002B2CF9AE}" pid="6" name="MSIP_Label_64fb56ae-b253-43b2-ae76-5b0fef4d3037_ContentBits">
    <vt:lpwstr>3</vt:lpwstr>
  </property>
  <property fmtid="{D5CDD505-2E9C-101B-9397-08002B2CF9AE}" pid="7" name="pgeRecordCategory">
    <vt:lpwstr/>
  </property>
  <property fmtid="{D5CDD505-2E9C-101B-9397-08002B2CF9AE}" pid="8" name="MSIP_Label_64fb56ae-b253-43b2-ae76-5b0fef4d3037_ActionId">
    <vt:lpwstr>2514cd57-62da-48df-91a8-0315146f7104</vt:lpwstr>
  </property>
  <property fmtid="{D5CDD505-2E9C-101B-9397-08002B2CF9AE}" pid="9" name="MSIP_Label_64fb56ae-b253-43b2-ae76-5b0fef4d3037_Enabled">
    <vt:lpwstr>true</vt:lpwstr>
  </property>
  <property fmtid="{D5CDD505-2E9C-101B-9397-08002B2CF9AE}" pid="10" name="MSIP_Label_64fb56ae-b253-43b2-ae76-5b0fef4d3037_SetDate">
    <vt:lpwstr>2023-01-30T21:32:13Z</vt:lpwstr>
  </property>
  <property fmtid="{D5CDD505-2E9C-101B-9397-08002B2CF9AE}" pid="11" name="MSIP_Label_64fb56ae-b253-43b2-ae76-5b0fef4d3037_Name">
    <vt:lpwstr>Internal (With Markings)</vt:lpwstr>
  </property>
</Properties>
</file>