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6\"/>
    </mc:Choice>
  </mc:AlternateContent>
  <xr:revisionPtr revIDLastSave="0" documentId="8_{362D96F3-9543-4BC0-9AD2-1DDE83F2B3C6}" xr6:coauthVersionLast="47" xr6:coauthVersionMax="47" xr10:uidLastSave="{00000000-0000-0000-0000-000000000000}"/>
  <bookViews>
    <workbookView xWindow="-120" yWindow="-120" windowWidth="29040" windowHeight="15720" xr2:uid="{76EA0223-12E9-4F14-A6A6-9578D882E730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1" l="1"/>
  <c r="K10" i="1"/>
  <c r="K33" i="1"/>
  <c r="K39" i="1" s="1"/>
  <c r="K40" i="1" s="1"/>
  <c r="K45" i="1" s="1"/>
  <c r="K13" i="1"/>
  <c r="K12" i="1"/>
  <c r="K11" i="1"/>
  <c r="B79" i="1"/>
  <c r="G5" i="1"/>
  <c r="K47" i="1" l="1"/>
  <c r="K71" i="1"/>
  <c r="K14" i="1" s="1"/>
  <c r="L13" i="1" l="1"/>
  <c r="L12" i="1"/>
  <c r="L11" i="1"/>
  <c r="L10" i="1"/>
  <c r="L14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<sst xmlns="http://schemas.openxmlformats.org/spreadsheetml/2006/main" count="134" uniqueCount="91">
  <si>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</si>
  <si>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</si>
  <si>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</si>
  <si>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</si>
  <si>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</si>
  <si>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</si>
  <si>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</si>
  <si>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</si>
  <si>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</si>
  <si>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</si>
  <si>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</si>
  <si>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</si>
  <si>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</si>
  <si>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</si>
  <si>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</si>
  <si>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</si>
  <si>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</si>
  <si>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</si>
  <si>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</si>
  <si>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</si>
  <si>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</si>
  <si>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</si>
  <si>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</si>
  <si>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</si>
  <si>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</si>
  <si>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</si>
  <si>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</si>
  <si>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</si>
  <si>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</si>
  <si>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</si>
  <si>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</si>
  <si>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</si>
  <si>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</si>
  <si>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</si>
  <si>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</si>
  <si>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</si>
  <si>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</si>
  <si>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</si>
  <si>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</si>
  <si>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</si>
  <si>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</si>
  <si>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</si>
  <si>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</si>
  <si>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</si>
  <si>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</si>
  <si>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</si>
  <si>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</si>
  <si>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</si>
  <si>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</si>
  <si>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</si>
  <si>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</si>
  <si>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</si>
  <si>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</si>
  <si>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</si>
  <si>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</si>
  <si>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</si>
  <si>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</si>
  <si>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</si>
  <si>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</si>
  <si>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</si>
  <si>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</si>
  <si>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</si>
  <si>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</si>
  <si>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</si>
  <si>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</si>
  <si>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</si>
  <si>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</si>
  <si>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</si>
  <si>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</si>
  <si>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</si>
  <si>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</si>
  <si>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</si>
  <si>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</si>
  <si>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</si>
  <si>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</si>
  <si>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</si>
  <si>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</si>
  <si>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</si>
  <si>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</si>
  <si>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</si>
  <si>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</si>
  <si>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</si>
  <si>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</si>
  <si>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</si>
  <si>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</si>
  <si>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06/09/2026</t>
  </si>
  <si>
    <t>PG&amp;E AL 5160-G</t>
  </si>
  <si>
    <t>PG&amp;E AL 4971-G, Backbone</t>
  </si>
  <si>
    <t>PG&amp;E AL 5184-G, Non-Backbone</t>
  </si>
  <si>
    <t>PG&amp;E AL 5216-G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</si>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</sst>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6D3122EC-068B-4924-A715-62610147F352}"/>
    <cellStyle name="Normal" xfId="0" builtinId="0"/>
    <cellStyle name="Normal 19 2" xfId="2" xr:uid="{57F4B203-6ADA-45EB-9AA1-9E70D5B981E2}"/>
    <cellStyle name="Normal 2" xfId="3" xr:uid="{BFD64FAC-D825-4682-AC90-72A2EDB7C63E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5432B9BB-7586-4B91-9506-AC05014C9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AB8F-99F0-4B03-A00E-417AC42FD043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/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8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June 1 - 30, 2026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46174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3.2499E-2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0</v>
      </c>
      <c r="L11" s="27">
        <f>IF(SUM(L65)=0,0,ROUND((($K$25*L55)*$K$47/10^6)+($K$50*L55),6))</f>
        <v>3.2499E-2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0</v>
      </c>
      <c r="L12" s="27">
        <f>IF(SUM(L67)=0,0,ROUND((($K$25*L56)*$K$47/10^6)+($K$50*L56),6))</f>
        <v>3.2499E-2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0</v>
      </c>
      <c r="L13" s="27">
        <f>IF(SUM(L70)=0,0,ROUND((($K$25*L57)*$K$47/10^6)+($K$50*L57),6))</f>
        <v>3.2499E-2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0</v>
      </c>
      <c r="L14" s="27">
        <f>IF(SUM(L71)=0,0,ROUND(($K$25*$K$47/10^6)+($K$50),6))</f>
        <v>3.2499E-2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5781.6711748353564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1.4133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1.6467000000000001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1.53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0.78580000000000005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0.91080000000000005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1.5454545454545388E-2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0.86380000000000001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2.5417999999999998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1.04E-2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3.4159999999999999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4.9459999999999997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3.9029999999999998E-3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 t="s">
        <v>90</v>
      </c>
      <c r="L54" s="151">
        <v>1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 t="s">
        <v>90</v>
      </c>
      <c r="L55" s="154">
        <v>1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 t="s">
        <v>90</v>
      </c>
      <c r="L56" s="154">
        <v>1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 t="s">
        <v>90</v>
      </c>
      <c r="L57" s="155">
        <v>1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65" t="s">
        <v>59</v>
      </c>
      <c r="L61" s="166"/>
      <c r="M61" s="19"/>
    </row>
    <row r="62" spans="2:13" x14ac:dyDescent="0.15">
      <c r="B62" s="167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68">
        <v>46174</v>
      </c>
      <c r="L62" s="169"/>
      <c r="M62" s="19"/>
    </row>
    <row r="63" spans="2:13" x14ac:dyDescent="0.15">
      <c r="B63" s="170" t="s">
        <v>62</v>
      </c>
      <c r="C63" s="171"/>
      <c r="D63" s="171"/>
      <c r="E63" s="172" t="s">
        <v>63</v>
      </c>
      <c r="F63" s="172"/>
      <c r="G63" s="171" t="s">
        <v>64</v>
      </c>
      <c r="H63" s="171" t="s">
        <v>65</v>
      </c>
      <c r="I63" s="171"/>
      <c r="J63" s="173"/>
      <c r="K63" s="145" t="s">
        <v>5</v>
      </c>
      <c r="L63" s="174" t="s">
        <v>6</v>
      </c>
      <c r="M63" s="19"/>
    </row>
    <row r="64" spans="2:13" x14ac:dyDescent="0.15">
      <c r="B64" s="175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6" t="s">
        <v>90</v>
      </c>
      <c r="L64" s="177">
        <v>132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8" t="s">
        <v>90</v>
      </c>
      <c r="L65" s="179">
        <v>154</v>
      </c>
      <c r="M65" s="19"/>
    </row>
    <row r="66" spans="2:13" x14ac:dyDescent="0.15">
      <c r="B66" s="175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80"/>
      <c r="L66" s="181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8" t="s">
        <v>90</v>
      </c>
      <c r="L67" s="179">
        <v>314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82"/>
      <c r="L68" s="183"/>
      <c r="M68" s="19"/>
    </row>
    <row r="69" spans="2:13" x14ac:dyDescent="0.15">
      <c r="B69" s="175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4"/>
      <c r="L69" s="185"/>
      <c r="M69" s="19"/>
    </row>
    <row r="70" spans="2:13" x14ac:dyDescent="0.15">
      <c r="B70" s="175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8" t="s">
        <v>90</v>
      </c>
      <c r="L70" s="179">
        <v>120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6" t="str">
        <f>IF(SUM(K64:K70)=0, "", SUM(K64:K70))</f>
        <v/>
      </c>
      <c r="L71" s="187">
        <f>IF(SUM(L64:L70)=0, "", SUM(L64:L70))</f>
        <v>720</v>
      </c>
      <c r="M71" s="19"/>
    </row>
    <row r="72" spans="2:13" ht="10.9" customHeight="1" x14ac:dyDescent="0.15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9"/>
    </row>
    <row r="73" spans="2:13" ht="10.9" customHeight="1" x14ac:dyDescent="0.15">
      <c r="B73" s="189" t="s">
        <v>79</v>
      </c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9"/>
    </row>
    <row r="74" spans="2:13" ht="7.5" customHeight="1" x14ac:dyDescent="0.15">
      <c r="B74" s="190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9"/>
    </row>
    <row r="75" spans="2:13" x14ac:dyDescent="0.15">
      <c r="B75" s="190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9"/>
    </row>
    <row r="76" spans="2:13" ht="8.85" customHeight="1" x14ac:dyDescent="0.15">
      <c r="B76" s="190" t="s">
        <v>81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"/>
    </row>
    <row r="77" spans="2:13" x14ac:dyDescent="0.15">
      <c r="B77" s="190" t="s">
        <v>82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"/>
    </row>
    <row r="78" spans="2:13" x14ac:dyDescent="0.15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"/>
    </row>
    <row r="79" spans="2:13" x14ac:dyDescent="0.15">
      <c r="B79" s="192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June 1, 2026.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"/>
    </row>
    <row r="80" spans="2:13" ht="8.85" customHeight="1" x14ac:dyDescent="0.15">
      <c r="B80" s="193" t="s">
        <v>83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"/>
    </row>
    <row r="81" spans="2:15" ht="9" customHeight="1" x14ac:dyDescent="0.2">
      <c r="B81" s="190" t="s">
        <v>84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95"/>
      <c r="O81" s="195"/>
    </row>
    <row r="82" spans="2:15" x14ac:dyDescent="0.15">
      <c r="B82" s="196"/>
      <c r="C82" s="197"/>
      <c r="D82" s="197"/>
      <c r="E82" s="197"/>
      <c r="F82" s="19"/>
      <c r="G82" s="197"/>
      <c r="H82" s="197"/>
      <c r="I82" s="197"/>
      <c r="J82" s="197"/>
      <c r="K82" s="197"/>
      <c r="L82" s="197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2026-06-04T16:13:36Z</dcterms:created>
  <dcterms:modified xsi:type="dcterms:W3CDTF">2026-06-04T16:16:30Z</dcterms:modified>
</cp:coreProperties>
</file>