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5\Workfront Files\"/>
    </mc:Choice>
  </mc:AlternateContent>
  <xr:revisionPtr revIDLastSave="0" documentId="8_{9F2727F0-329F-433C-AB7B-820035380582}" xr6:coauthVersionLast="47" xr6:coauthVersionMax="47" xr10:uidLastSave="{00000000-0000-0000-0000-000000000000}"/>
  <bookViews>
    <workbookView xWindow="-120" yWindow="-120" windowWidth="29040" windowHeight="15720" xr2:uid="{A81E06C4-5AC2-4771-8DD8-C7DD9156FC2F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K10" i="1"/>
  <c r="K31" i="1"/>
  <c r="K13" i="1"/>
  <c r="K12" i="1"/>
  <c r="K11" i="1"/>
  <c r="B77" i="1"/>
  <c r="K37" i="1" l="1"/>
  <c r="K38" i="1" s="1"/>
  <c r="K43" i="1" s="1"/>
  <c r="K45" i="1" s="1"/>
  <c r="L14" i="1" s="1"/>
  <c r="G5" i="1"/>
  <c r="K69" i="1"/>
  <c r="K14" i="1" s="1"/>
  <c r="L12" i="1" l="1"/>
  <c r="L13" i="1"/>
  <c r="L10" i="1"/>
  <c r="L11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<sst xmlns="http://schemas.openxmlformats.org/spreadsheetml/2006/main" count="129" uniqueCount="90">
  <si>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</si>
  <si>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</si>
  <si>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</si>
  <si>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</si>
  <si>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</si>
  <si>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</si>
  <si>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</si>
  <si>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</si>
  <si>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</si>
  <si>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</si>
  <si>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</si>
  <si>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</si>
  <si>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</si>
  <si>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</si>
  <si>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</si>
  <si>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</si>
  <si>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</si>
  <si>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</si>
  <si>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</si>
  <si>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</si>
  <si>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</si>
  <si>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</si>
  <si>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</si>
  <si>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</si>
  <si>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</si>
  <si>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</si>
  <si>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</si>
  <si>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</si>
  <si>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</si>
  <si>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</si>
  <si>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</si>
  <si>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</si>
  <si>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</si>
  <si>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</si>
  <si>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</si>
  <si>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</si>
  <si>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</si>
  <si>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</si>
  <si>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</si>
  <si>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</si>
  <si>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</si>
  <si>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</si>
  <si>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</si>
  <si>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</si>
  <si>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</si>
  <si>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</si>
  <si>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</si>
  <si>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</si>
  <si>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</si>
  <si>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</si>
  <si>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</si>
  <si>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</si>
  <si>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</si>
  <si>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</si>
  <si>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</si>
  <si>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</si>
  <si>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</si>
  <si>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</si>
  <si>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</si>
  <si>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</si>
  <si>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</si>
  <si>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</si>
  <si>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</si>
  <si>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</si>
  <si>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</si>
  <si>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</si>
  <si>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</si>
  <si>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</si>
  <si>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</si>
  <si>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</si>
  <si>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</si>
  <si>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</si>
  <si>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</si>
  <si>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</si>
  <si>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</si>
  <si>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</si>
  <si>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</si>
  <si>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</si>
  <si>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</si>
  <si>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</si>
  <si>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</si>
  <si>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</si>
  <si>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</si>
  <si>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</si>
  <si>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05/07/2026</t>
  </si>
  <si>
    <t>PG&amp;E AL 5160-G</t>
  </si>
  <si>
    <t>PG&amp;E AL 4971-G, Backbone</t>
  </si>
  <si>
    <t>PG&amp;E AL 5184-G, Non-Backbone</t>
  </si>
  <si>
    <t>PG&amp;E AL 5205-G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</si>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</sst>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</cellXfs>
  <cellStyles count="5">
    <cellStyle name="Comma 6 2" xfId="4" xr:uid="{B0806AFB-0C7A-4501-8B15-3B5A1BF33923}"/>
    <cellStyle name="Normal" xfId="0" builtinId="0"/>
    <cellStyle name="Normal 19 2" xfId="2" xr:uid="{8245C5F4-0AD6-4B2C-B2B9-D8B02DF4A463}"/>
    <cellStyle name="Normal 2" xfId="3" xr:uid="{9D87C90F-E865-44F1-945F-747BE56593B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E644EF2B-28D6-4C61-9C8C-58852E583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C809-AFA2-4282-B3AB-C45758E24086}">
  <sheetPr>
    <tabColor theme="4" tint="0.39997558519241921"/>
    <pageSetUpPr fitToPage="1"/>
  </sheetPr>
  <dimension ref="B1:P88"/>
  <sheetViews>
    <sheetView showGridLines="0" tabSelected="1" zoomScale="130" zoomScaleNormal="130" zoomScaleSheetLayoutView="130" zoomScalePageLayoutView="120" workbookViewId="0"/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5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May 1 - 31, 2026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46143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2.7150000000000001E-2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0</v>
      </c>
      <c r="L11" s="28">
        <f>IF(SUM(L63)=0,0,ROUND((($K$23*L53)*$K$45/10^6)+($K$48*L53),6))</f>
        <v>2.7150000000000001E-2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0</v>
      </c>
      <c r="L12" s="28">
        <f>IF(SUM(L65)=0,0,ROUND((($K$23*L54)*$K$45/10^6)+($K$48*L54),6))</f>
        <v>2.7150000000000001E-2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0</v>
      </c>
      <c r="L13" s="28">
        <f>IF(SUM(L68)=0,0,ROUND((($K$23*L55)*$K$45/10^6)+($K$48*L55),6))</f>
        <v>2.7150000000000001E-2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0</v>
      </c>
      <c r="L14" s="28">
        <f>IF(SUM(L69)=0,0,ROUND(($K$23*$K$45/10^6)+($K$48),6))</f>
        <v>2.7150000000000001E-2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5512.8134014127845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0.8367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0.78500000000000003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0.81089999999999995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0.78580000000000005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0.91080000000000005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8.1909090909091375E-3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0.85650000000000004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2.5417999999999998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8.8000000000000005E-3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3.4070999999999998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4.218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3.8969999999999999E-3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 t="s">
        <v>89</v>
      </c>
      <c r="L52" s="151">
        <v>1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 t="s">
        <v>89</v>
      </c>
      <c r="L53" s="154">
        <v>1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 t="s">
        <v>89</v>
      </c>
      <c r="L54" s="154">
        <v>1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 t="s">
        <v>89</v>
      </c>
      <c r="L55" s="155">
        <v>1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96" t="s">
        <v>58</v>
      </c>
      <c r="L59" s="197"/>
      <c r="M59" s="20"/>
    </row>
    <row r="60" spans="2:13" ht="9" customHeight="1" x14ac:dyDescent="0.15">
      <c r="B60" s="165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98">
        <v>46143</v>
      </c>
      <c r="L60" s="199"/>
      <c r="M60" s="20"/>
    </row>
    <row r="61" spans="2:13" x14ac:dyDescent="0.15">
      <c r="B61" s="166" t="s">
        <v>61</v>
      </c>
      <c r="C61" s="167"/>
      <c r="D61" s="167"/>
      <c r="E61" s="168" t="s">
        <v>62</v>
      </c>
      <c r="F61" s="168"/>
      <c r="G61" s="167" t="s">
        <v>63</v>
      </c>
      <c r="H61" s="167" t="s">
        <v>64</v>
      </c>
      <c r="I61" s="167"/>
      <c r="J61" s="169"/>
      <c r="K61" s="170" t="s">
        <v>6</v>
      </c>
      <c r="L61" s="171" t="s">
        <v>7</v>
      </c>
      <c r="M61" s="20"/>
    </row>
    <row r="62" spans="2:13" x14ac:dyDescent="0.15">
      <c r="B62" s="172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3" t="s">
        <v>89</v>
      </c>
      <c r="L62" s="174">
        <v>120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5" t="s">
        <v>89</v>
      </c>
      <c r="L63" s="176">
        <v>140</v>
      </c>
      <c r="M63" s="20"/>
    </row>
    <row r="64" spans="2:13" x14ac:dyDescent="0.15">
      <c r="B64" s="172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7"/>
      <c r="L64" s="178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5" t="s">
        <v>89</v>
      </c>
      <c r="L65" s="176">
        <v>360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79"/>
      <c r="L66" s="180"/>
      <c r="M66" s="20"/>
    </row>
    <row r="67" spans="2:15" x14ac:dyDescent="0.15">
      <c r="B67" s="172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1"/>
      <c r="L67" s="182"/>
      <c r="M67" s="20"/>
    </row>
    <row r="68" spans="2:15" x14ac:dyDescent="0.15">
      <c r="B68" s="172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5" t="s">
        <v>89</v>
      </c>
      <c r="L68" s="176">
        <v>124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3" t="str">
        <f>IF(SUM(K62:K68)=0, "", SUM(K62:K68))</f>
        <v/>
      </c>
      <c r="L69" s="184">
        <f>IF(SUM(L62:L68)=0, "", SUM(L62:L68))</f>
        <v>744</v>
      </c>
      <c r="M69" s="20"/>
    </row>
    <row r="70" spans="2:15" x14ac:dyDescent="0.15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20"/>
    </row>
    <row r="71" spans="2:15" ht="8.1" customHeight="1" x14ac:dyDescent="0.15">
      <c r="B71" s="186" t="s">
        <v>78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20"/>
    </row>
    <row r="72" spans="2:15" x14ac:dyDescent="0.15">
      <c r="B72" s="187" t="s">
        <v>79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20"/>
    </row>
    <row r="73" spans="2:15" x14ac:dyDescent="0.15"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20"/>
    </row>
    <row r="74" spans="2:15" ht="8.85" customHeight="1" x14ac:dyDescent="0.15">
      <c r="B74" s="187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"/>
    </row>
    <row r="75" spans="2:15" x14ac:dyDescent="0.15">
      <c r="B75" s="187" t="s">
        <v>81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"/>
    </row>
    <row r="76" spans="2:15" x14ac:dyDescent="0.15">
      <c r="B76" s="187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"/>
    </row>
    <row r="77" spans="2:15" x14ac:dyDescent="0.15">
      <c r="B77" s="189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May 1, 2026.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20"/>
    </row>
    <row r="78" spans="2:15" ht="8.85" customHeight="1" x14ac:dyDescent="0.15">
      <c r="B78" s="190" t="s">
        <v>82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20"/>
    </row>
    <row r="79" spans="2:15" ht="9" customHeight="1" x14ac:dyDescent="0.2">
      <c r="B79" s="187" t="s">
        <v>83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92"/>
      <c r="O79" s="192"/>
    </row>
    <row r="80" spans="2:15" x14ac:dyDescent="0.15">
      <c r="B80" s="193"/>
      <c r="C80" s="194"/>
      <c r="D80" s="194"/>
      <c r="E80" s="194"/>
      <c r="F80" s="20"/>
      <c r="G80" s="194"/>
      <c r="H80" s="194"/>
      <c r="I80" s="194"/>
      <c r="J80" s="194"/>
      <c r="K80" s="194"/>
      <c r="L80" s="194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2026-05-05T20:05:58Z</dcterms:created>
  <dcterms:modified xsi:type="dcterms:W3CDTF">2026-05-07T17:59:45Z</dcterms:modified>
</cp:coreProperties>
</file>