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9\Workfront Files\"/>
    </mc:Choice>
  </mc:AlternateContent>
  <xr:revisionPtr revIDLastSave="0" documentId="8_{157CC4CE-7E64-444A-B7A0-F736CFEE72F9}" xr6:coauthVersionLast="47" xr6:coauthVersionMax="47" xr10:uidLastSave="{00000000-0000-0000-0000-000000000000}"/>
  <bookViews>
    <workbookView xWindow="-120" yWindow="-120" windowWidth="29040" windowHeight="15720" xr2:uid="{BDE95A85-990B-415D-B96A-36F75FC72042}"/>
  </bookViews>
  <sheets>
    <sheet name="SRAC" sheetId="2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2" l="1"/>
  <c r="K10" i="2"/>
  <c r="K31" i="2"/>
  <c r="K37" i="2" s="1"/>
  <c r="K38" i="2" s="1"/>
  <c r="K43" i="2" s="1"/>
  <c r="K13" i="2"/>
  <c r="K12" i="2"/>
  <c r="K11" i="2"/>
  <c r="B77" i="2"/>
  <c r="G5" i="2"/>
  <c r="L14" i="2" l="1"/>
  <c r="K45" i="2"/>
  <c r="K69" i="2"/>
  <c r="K14" i="2" s="1"/>
  <c r="L13" i="2" l="1"/>
  <c r="L12" i="2"/>
  <c r="L10" i="2"/>
  <c r="L11" i="2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<sst xmlns="http://schemas.openxmlformats.org/spreadsheetml/2006/main" count="129" uniqueCount="90">
  <si>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</si>
  <si>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</si>
  <si>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</si>
  <si>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</si>
  <si>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</si>
  <si>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</si>
  <si>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</si>
  <si>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</si>
  <si>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</si>
  <si>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</si>
  <si>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</si>
  <si>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</si>
  <si>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</si>
  <si>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</si>
  <si>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</si>
  <si>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</si>
  <si>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</si>
  <si>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</si>
  <si>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</si>
  <si>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</si>
  <si>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</si>
  <si>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</si>
  <si>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</si>
  <si>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</si>
  <si>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</si>
  <si>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</si>
  <si>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</si>
  <si>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</si>
  <si>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</si>
  <si>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</si>
  <si>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</si>
  <si>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</si>
  <si>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</si>
  <si>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</si>
  <si>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</si>
  <si>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</si>
  <si>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</si>
  <si>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</si>
  <si>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</si>
  <si>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</si>
  <si>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</si>
  <si>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</si>
  <si>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</si>
  <si>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</si>
  <si>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</si>
  <si>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</si>
  <si>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</si>
  <si>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</si>
  <si>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</si>
  <si>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</si>
  <si>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</si>
  <si>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</si>
  <si>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</si>
  <si>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</si>
  <si>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</si>
  <si>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</si>
  <si>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</si>
  <si>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</si>
  <si>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</si>
  <si>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</si>
  <si>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</si>
  <si>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</si>
  <si>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</si>
  <si>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</si>
  <si>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</si>
  <si>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</si>
  <si>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</si>
  <si>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</si>
  <si>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</si>
  <si>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</si>
  <si>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</si>
  <si>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</si>
  <si>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</si>
  <si>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</si>
  <si>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</si>
  <si>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</si>
  <si>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</si>
  <si>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</si>
  <si>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</si>
  <si>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</si>
  <si>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</si>
  <si>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</si>
  <si>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</si>
  <si>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</si>
  <si>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09/09/2025</t>
  </si>
  <si>
    <t>PG&amp;E AL 5014-G</t>
  </si>
  <si>
    <t>PG&amp;E AL 4971-G, Backbone</t>
  </si>
  <si>
    <t>PG&amp;E AL 5099-G, Non-Backbone</t>
  </si>
  <si>
    <t>PG&amp;E AL 5101-G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</si>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</sst>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</cellXfs>
  <cellStyles count="5">
    <cellStyle name="Comma 6 2" xfId="4" xr:uid="{4C007907-0D21-443D-885E-43E939E6F53C}"/>
    <cellStyle name="Normal" xfId="0" builtinId="0"/>
    <cellStyle name="Normal 19 2" xfId="2" xr:uid="{BF53EC8F-AC40-484F-8EB2-0FA719AA9658}"/>
    <cellStyle name="Normal 2" xfId="3" xr:uid="{37F74DF6-875B-46F0-B76A-4E4BE3A4A18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B7F58C33-C96F-4603-8AC4-7BD4B85F1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D5AE-97A5-4E33-B834-11CD0779BA0B}">
  <sheetPr>
    <tabColor theme="4" tint="0.39997558519241921"/>
    <pageSetUpPr fitToPage="1"/>
  </sheetPr>
  <dimension ref="B1:P88"/>
  <sheetViews>
    <sheetView showGridLines="0" tabSelected="1" topLeftCell="A4" zoomScale="120" zoomScaleNormal="120" zoomScaleSheetLayoutView="130" zoomScalePageLayoutView="120" workbookViewId="0">
      <selection activeCell="N13" sqref="N13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5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September 1 - 30,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45901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4.0862000000000002E-2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0</v>
      </c>
      <c r="L11" s="28">
        <f>IF(SUM(L63)=0,0,ROUND((($K$23*L53)*$K$45/10^6)+($K$48*L53),6))</f>
        <v>4.0862000000000002E-2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0</v>
      </c>
      <c r="L12" s="28">
        <f>IF(SUM(L65)=0,0,ROUND((($K$23*L54)*$K$45/10^6)+($K$48*L54),6))</f>
        <v>4.0862000000000002E-2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0</v>
      </c>
      <c r="L13" s="28">
        <f>IF(SUM(L68)=0,0,ROUND((($K$23*L55)*$K$45/10^6)+($K$48*L55),6))</f>
        <v>4.0862000000000002E-2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0</v>
      </c>
      <c r="L14" s="28">
        <f>IF(SUM(L69)=0,0,ROUND(($K$23*$K$45/10^6)+($K$48),6))</f>
        <v>4.0862000000000002E-2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6123.6735306705314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2.4983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2.7867000000000002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2.6425000000000001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2.6691919191919045E-2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0.81740000000000002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2.5795000000000003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5.3E-3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3.4022000000000001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6.0447000000000006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3.846E-3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 t="s">
        <v>89</v>
      </c>
      <c r="L52" s="151">
        <v>1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 t="s">
        <v>89</v>
      </c>
      <c r="L53" s="154">
        <v>1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 t="s">
        <v>89</v>
      </c>
      <c r="L54" s="154">
        <v>1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 t="s">
        <v>89</v>
      </c>
      <c r="L55" s="155">
        <v>1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96" t="s">
        <v>58</v>
      </c>
      <c r="L59" s="197"/>
      <c r="M59" s="20"/>
    </row>
    <row r="60" spans="2:13" ht="9" customHeight="1" x14ac:dyDescent="0.15">
      <c r="B60" s="165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98">
        <v>45901</v>
      </c>
      <c r="L60" s="199"/>
      <c r="M60" s="20"/>
    </row>
    <row r="61" spans="2:13" x14ac:dyDescent="0.15">
      <c r="B61" s="166" t="s">
        <v>61</v>
      </c>
      <c r="C61" s="167"/>
      <c r="D61" s="167"/>
      <c r="E61" s="168" t="s">
        <v>62</v>
      </c>
      <c r="F61" s="168"/>
      <c r="G61" s="167" t="s">
        <v>63</v>
      </c>
      <c r="H61" s="167" t="s">
        <v>64</v>
      </c>
      <c r="I61" s="167"/>
      <c r="J61" s="169"/>
      <c r="K61" s="170" t="s">
        <v>6</v>
      </c>
      <c r="L61" s="171" t="s">
        <v>7</v>
      </c>
      <c r="M61" s="20"/>
    </row>
    <row r="62" spans="2:13" x14ac:dyDescent="0.15">
      <c r="B62" s="172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3" t="s">
        <v>89</v>
      </c>
      <c r="L62" s="174">
        <v>126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5" t="s">
        <v>89</v>
      </c>
      <c r="L63" s="176">
        <v>147</v>
      </c>
      <c r="M63" s="20"/>
    </row>
    <row r="64" spans="2:13" x14ac:dyDescent="0.15">
      <c r="B64" s="172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7"/>
      <c r="L64" s="178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5" t="s">
        <v>89</v>
      </c>
      <c r="L65" s="176">
        <v>327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79"/>
      <c r="L66" s="180"/>
      <c r="M66" s="20"/>
    </row>
    <row r="67" spans="2:15" x14ac:dyDescent="0.15">
      <c r="B67" s="172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1"/>
      <c r="L67" s="182"/>
      <c r="M67" s="20"/>
    </row>
    <row r="68" spans="2:15" x14ac:dyDescent="0.15">
      <c r="B68" s="172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5" t="s">
        <v>89</v>
      </c>
      <c r="L68" s="176">
        <v>120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3" t="str">
        <f>IF(SUM(K62:K68)=0, "", SUM(K62:K68))</f>
        <v/>
      </c>
      <c r="L69" s="184">
        <f>IF(SUM(L62:L68)=0, "", SUM(L62:L68))</f>
        <v>720</v>
      </c>
      <c r="M69" s="20"/>
    </row>
    <row r="70" spans="2:15" x14ac:dyDescent="0.15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20"/>
    </row>
    <row r="71" spans="2:15" ht="8.1" customHeight="1" x14ac:dyDescent="0.15">
      <c r="B71" s="186" t="s">
        <v>78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20"/>
    </row>
    <row r="72" spans="2:15" x14ac:dyDescent="0.15">
      <c r="B72" s="187" t="s">
        <v>79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20"/>
    </row>
    <row r="73" spans="2:15" x14ac:dyDescent="0.15"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20"/>
    </row>
    <row r="74" spans="2:15" ht="8.85" customHeight="1" x14ac:dyDescent="0.15">
      <c r="B74" s="187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"/>
    </row>
    <row r="75" spans="2:15" x14ac:dyDescent="0.15">
      <c r="B75" s="187" t="s">
        <v>81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"/>
    </row>
    <row r="76" spans="2:15" x14ac:dyDescent="0.15">
      <c r="B76" s="187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"/>
    </row>
    <row r="77" spans="2:15" x14ac:dyDescent="0.15">
      <c r="B77" s="189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September 1, 2025.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20"/>
    </row>
    <row r="78" spans="2:15" ht="8.85" customHeight="1" x14ac:dyDescent="0.15">
      <c r="B78" s="190" t="s">
        <v>82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20"/>
    </row>
    <row r="79" spans="2:15" ht="9" customHeight="1" x14ac:dyDescent="0.2">
      <c r="B79" s="187" t="s">
        <v>83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92"/>
      <c r="O79" s="192"/>
    </row>
    <row r="80" spans="2:15" x14ac:dyDescent="0.15">
      <c r="B80" s="193"/>
      <c r="C80" s="194"/>
      <c r="D80" s="194"/>
      <c r="E80" s="194"/>
      <c r="F80" s="20"/>
      <c r="G80" s="194"/>
      <c r="H80" s="194"/>
      <c r="I80" s="194"/>
      <c r="J80" s="194"/>
      <c r="K80" s="194"/>
      <c r="L80" s="194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2025-09-05T21:26:14Z</dcterms:created>
  <dcterms:modified xsi:type="dcterms:W3CDTF">2025-09-09T18:21:53Z</dcterms:modified>
</cp:coreProperties>
</file>