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06\Workfront Files\"/>
    </mc:Choice>
  </mc:AlternateContent>
  <xr:revisionPtr revIDLastSave="0" documentId="8_{D2A41923-260A-4AEE-A9A3-55184C7A6E1A}" xr6:coauthVersionLast="47" xr6:coauthVersionMax="47" xr10:uidLastSave="{00000000-0000-0000-0000-000000000000}"/>
  <bookViews>
    <workbookView xWindow="-120" yWindow="-120" windowWidth="29040" windowHeight="15720" xr2:uid="{119F71C3-2996-42DA-9C36-1ABF339AB6F1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L71" i="1"/>
  <c r="K71" i="1"/>
  <c r="K14" i="1" s="1"/>
  <c r="K33" i="1"/>
  <c r="K12" i="1"/>
  <c r="K11" i="1"/>
  <c r="B79" i="1"/>
  <c r="G5" i="1"/>
  <c r="K39" i="1" l="1"/>
  <c r="K40" i="1" s="1"/>
  <c r="K45" i="1" s="1"/>
  <c r="K47" i="1" s="1"/>
  <c r="K10" i="1"/>
  <c r="L14" i="1" l="1"/>
  <c r="L12" i="1"/>
  <c r="L10" i="1"/>
  <c r="L13" i="1"/>
  <c r="L11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<sst xmlns="http://schemas.openxmlformats.org/spreadsheetml/2006/main" count="134" uniqueCount="91">
  <si>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</si>
  <si>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</si>
  <si>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</si>
  <si>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</si>
  <si>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</si>
  <si>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</si>
  <si>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</si>
  <si>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</si>
  <si>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</si>
  <si>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</si>
  <si>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</si>
  <si>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</si>
  <si>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</si>
  <si>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</si>
  <si>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</si>
  <si>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</si>
  <si>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</si>
  <si>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</si>
  <si>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</si>
  <si>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</si>
  <si>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</si>
  <si>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</si>
  <si>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</si>
  <si>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</si>
  <si>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</si>
  <si>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</si>
  <si>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</si>
  <si>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</si>
  <si>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</si>
  <si>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</si>
  <si>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</si>
  <si>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</si>
  <si>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</si>
  <si>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</si>
  <si>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</si>
  <si>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</si>
  <si>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</si>
  <si>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</si>
  <si>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</si>
  <si>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</si>
  <si>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</si>
  <si>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</si>
  <si>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</si>
  <si>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</si>
  <si>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</si>
  <si>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</si>
  <si>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</si>
  <si>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</si>
  <si>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</si>
  <si>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</si>
  <si>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</si>
  <si>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</si>
  <si>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</si>
  <si>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</si>
  <si>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</si>
  <si>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</si>
  <si>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</si>
  <si>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</si>
  <si>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</si>
  <si>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</si>
  <si>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</si>
  <si>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</si>
  <si>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</si>
  <si>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</si>
  <si>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</si>
  <si>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</si>
  <si>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</si>
  <si>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</si>
  <si>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</si>
  <si>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</si>
  <si>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</si>
  <si>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</si>
  <si>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</si>
  <si>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</si>
  <si>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</si>
  <si>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</si>
  <si>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</si>
  <si>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</si>
  <si>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</si>
  <si>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</si>
  <si>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</si>
  <si>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</si>
  <si>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</si>
  <si>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</si>
  <si>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</si>
  <si>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06/09/2025</t>
  </si>
  <si>
    <t>PG&amp;E AL 5014-G</t>
  </si>
  <si>
    <t>PG&amp;E AL 4971-G, Backbone</t>
  </si>
  <si>
    <t>PG&amp;E AL 5014-G, Non-Backbone</t>
  </si>
  <si>
    <t>PG&amp;E AL 5070-G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</si>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</sst>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5">
    <cellStyle name="Comma 6 2" xfId="4" xr:uid="{FE68BFEE-DFD8-4B5F-BF71-A90737883B7B}"/>
    <cellStyle name="Normal" xfId="0" builtinId="0"/>
    <cellStyle name="Normal 19 2" xfId="2" xr:uid="{1FF982A3-797B-4D8B-98B2-11A9EAE46197}"/>
    <cellStyle name="Normal 2" xfId="3" xr:uid="{0FC66E8B-927A-4DC7-A582-0CCC90AF546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3BAF5878-CC7E-4888-AE1C-A0BB19241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5959-A8ED-4816-8897-7BA72A8A0077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>
      <selection activeCell="N41" sqref="N41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4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June 1 - 30, 2025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45809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4.4242999999999998E-2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0</v>
      </c>
      <c r="L11" s="27">
        <f>IF(SUM(L65)=0,0,ROUND((($K$25*L55)*$K$47/10^6)+($K$50*L55),6))</f>
        <v>4.4242999999999998E-2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0</v>
      </c>
      <c r="L12" s="27">
        <f>IF(SUM(L67)=0,0,ROUND((($K$25*L56)*$K$47/10^6)+($K$50*L56),6))</f>
        <v>4.4242999999999998E-2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0</v>
      </c>
      <c r="L13" s="27">
        <f>IF(SUM(L70)=0,0,ROUND((($K$25*L57)*$K$47/10^6)+($K$50*L57),6))</f>
        <v>4.4242999999999998E-2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0</v>
      </c>
      <c r="L14" s="27">
        <f>IF(SUM(L71)=0,0,ROUND(($K$25*$K$47/10^6)+($K$50),6))</f>
        <v>4.4242999999999998E-2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6695.8119826489583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2.6017000000000001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2.6383000000000001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2.62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0.72819999999999996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0.85329999999999995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2.6464646464646524E-2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0.81720000000000004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2.5810000000000004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1.78E-2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3.4159999999999999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6.0359999999999996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3.8270000000000001E-3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 t="s">
        <v>90</v>
      </c>
      <c r="L54" s="151">
        <v>1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 t="s">
        <v>90</v>
      </c>
      <c r="L55" s="154">
        <v>1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 t="s">
        <v>90</v>
      </c>
      <c r="L56" s="154">
        <v>1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 t="s">
        <v>90</v>
      </c>
      <c r="L57" s="155">
        <v>1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95" t="s">
        <v>59</v>
      </c>
      <c r="L61" s="196"/>
      <c r="M61" s="19"/>
    </row>
    <row r="62" spans="2:13" x14ac:dyDescent="0.15">
      <c r="B62" s="165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97">
        <v>45809</v>
      </c>
      <c r="L62" s="198"/>
      <c r="M62" s="19"/>
    </row>
    <row r="63" spans="2:13" x14ac:dyDescent="0.15">
      <c r="B63" s="166" t="s">
        <v>62</v>
      </c>
      <c r="C63" s="167"/>
      <c r="D63" s="167"/>
      <c r="E63" s="168" t="s">
        <v>63</v>
      </c>
      <c r="F63" s="168"/>
      <c r="G63" s="167" t="s">
        <v>64</v>
      </c>
      <c r="H63" s="167" t="s">
        <v>65</v>
      </c>
      <c r="I63" s="167"/>
      <c r="J63" s="169"/>
      <c r="K63" s="145" t="s">
        <v>5</v>
      </c>
      <c r="L63" s="170" t="s">
        <v>6</v>
      </c>
      <c r="M63" s="19"/>
    </row>
    <row r="64" spans="2:13" x14ac:dyDescent="0.15">
      <c r="B64" s="171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2" t="s">
        <v>90</v>
      </c>
      <c r="L64" s="173">
        <v>126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4" t="s">
        <v>90</v>
      </c>
      <c r="L65" s="175">
        <v>147</v>
      </c>
      <c r="M65" s="19"/>
    </row>
    <row r="66" spans="2:13" x14ac:dyDescent="0.15">
      <c r="B66" s="171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76"/>
      <c r="L66" s="177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4" t="s">
        <v>90</v>
      </c>
      <c r="L67" s="175">
        <v>327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78"/>
      <c r="L68" s="179"/>
      <c r="M68" s="19"/>
    </row>
    <row r="69" spans="2:13" x14ac:dyDescent="0.15">
      <c r="B69" s="171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0"/>
      <c r="L69" s="181"/>
      <c r="M69" s="19"/>
    </row>
    <row r="70" spans="2:13" x14ac:dyDescent="0.15">
      <c r="B70" s="171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4" t="s">
        <v>90</v>
      </c>
      <c r="L70" s="175">
        <v>120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2" t="str">
        <f>IF(SUM(K64:K70)=0, "", SUM(K64:K70))</f>
        <v/>
      </c>
      <c r="L71" s="183">
        <f>IF(SUM(L64:L70)=0, "", SUM(L64:L70))</f>
        <v>720</v>
      </c>
      <c r="M71" s="19"/>
    </row>
    <row r="72" spans="2:13" ht="10.9" customHeight="1" x14ac:dyDescent="0.15"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9"/>
    </row>
    <row r="73" spans="2:13" ht="10.9" customHeight="1" x14ac:dyDescent="0.15">
      <c r="B73" s="185" t="s">
        <v>79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9"/>
    </row>
    <row r="74" spans="2:13" ht="7.5" customHeight="1" x14ac:dyDescent="0.15">
      <c r="B74" s="186" t="s">
        <v>80</v>
      </c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9"/>
    </row>
    <row r="75" spans="2:13" x14ac:dyDescent="0.15">
      <c r="B75" s="186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9"/>
    </row>
    <row r="76" spans="2:13" ht="8.85" customHeight="1" x14ac:dyDescent="0.15">
      <c r="B76" s="186" t="s">
        <v>81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9"/>
    </row>
    <row r="77" spans="2:13" x14ac:dyDescent="0.15">
      <c r="B77" s="186" t="s">
        <v>82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9"/>
    </row>
    <row r="78" spans="2:13" x14ac:dyDescent="0.15"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9"/>
    </row>
    <row r="79" spans="2:13" x14ac:dyDescent="0.15">
      <c r="B79" s="18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June 1, 2025.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9"/>
    </row>
    <row r="80" spans="2:13" ht="8.85" customHeight="1" x14ac:dyDescent="0.15">
      <c r="B80" s="189" t="s">
        <v>83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"/>
    </row>
    <row r="81" spans="2:15" ht="9" customHeight="1" x14ac:dyDescent="0.2">
      <c r="B81" s="186" t="s">
        <v>84</v>
      </c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91"/>
      <c r="O81" s="191"/>
    </row>
    <row r="82" spans="2:15" x14ac:dyDescent="0.15">
      <c r="B82" s="192"/>
      <c r="C82" s="193"/>
      <c r="D82" s="193"/>
      <c r="E82" s="193"/>
      <c r="F82" s="19"/>
      <c r="G82" s="193"/>
      <c r="H82" s="193"/>
      <c r="I82" s="193"/>
      <c r="J82" s="193"/>
      <c r="K82" s="193"/>
      <c r="L82" s="193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2025-06-05T18:34:00Z</dcterms:created>
  <dcterms:modified xsi:type="dcterms:W3CDTF">2025-06-09T16:22:04Z</dcterms:modified>
</cp:coreProperties>
</file>