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3\"/>
    </mc:Choice>
  </mc:AlternateContent>
  <xr:revisionPtr revIDLastSave="0" documentId="13_ncr:1_{1B1C52BA-2385-4E18-AE9B-5FF2052DFE29}" xr6:coauthVersionLast="47" xr6:coauthVersionMax="47" xr10:uidLastSave="{00000000-0000-0000-0000-000000000000}"/>
  <bookViews>
    <workbookView xWindow="14295" yWindow="0" windowWidth="14610" windowHeight="15585" xr2:uid="{2157624F-17F1-4A0A-9536-845DC8523F0D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1" l="1"/>
  <c r="L14" i="1" s="1"/>
  <c r="K10" i="1"/>
  <c r="K31" i="1"/>
  <c r="L13" i="1"/>
  <c r="L12" i="1"/>
  <c r="L11" i="1"/>
  <c r="L10" i="1"/>
  <c r="B77" i="1"/>
  <c r="G5" i="1"/>
  <c r="K37" i="1" l="1"/>
  <c r="K38" i="1" s="1"/>
  <c r="K43" i="1" s="1"/>
  <c r="K45" i="1" s="1"/>
  <c r="K69" i="1"/>
  <c r="K13" i="1" l="1"/>
  <c r="K11" i="1"/>
  <c r="K12" i="1"/>
  <c r="K14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<sst xmlns="http://schemas.openxmlformats.org/spreadsheetml/2006/main" count="129" uniqueCount="90">
  <si>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</si>
  <si>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</si>
  <si>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</si>
  <si>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</si>
  <si>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</si>
  <si>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</si>
  <si>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</si>
  <si>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</si>
  <si>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</si>
  <si>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</si>
  <si>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</si>
  <si>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</si>
  <si>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</si>
  <si>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</si>
  <si>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</si>
  <si>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</si>
  <si>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</si>
  <si>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</si>
  <si>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</si>
  <si>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</si>
  <si>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</si>
  <si>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</si>
  <si>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</si>
  <si>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</si>
  <si>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</si>
  <si>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</si>
  <si>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</si>
  <si>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</si>
  <si>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</si>
  <si>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</si>
  <si>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</si>
  <si>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</si>
  <si>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</si>
  <si>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</si>
  <si>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</si>
  <si>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</si>
  <si>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</si>
  <si>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</si>
  <si>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</si>
  <si>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</si>
  <si>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</si>
  <si>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</si>
  <si>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</si>
  <si>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</si>
  <si>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</si>
  <si>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</si>
  <si>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</si>
  <si>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</si>
  <si>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</si>
  <si>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</si>
  <si>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</si>
  <si>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</si>
  <si>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</si>
  <si>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</si>
  <si>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</si>
  <si>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</si>
  <si>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</si>
  <si>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</si>
  <si>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</si>
  <si>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</si>
  <si>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</si>
  <si>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</si>
  <si>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</si>
  <si>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</si>
  <si>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</si>
  <si>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</si>
  <si>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</si>
  <si>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</si>
  <si>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</si>
  <si>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</si>
  <si>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</si>
  <si>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</si>
  <si>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</si>
  <si>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</si>
  <si>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</si>
  <si>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</si>
  <si>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</si>
  <si>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</si>
  <si>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</si>
  <si>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</si>
  <si>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</si>
  <si>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</si>
  <si>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</si>
  <si>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</si>
  <si>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03/07/2025</t>
  </si>
  <si>
    <t>PG&amp;E AL 5014-G</t>
  </si>
  <si>
    <t>PG&amp;E AL 4971-G, Backbone</t>
  </si>
  <si>
    <t>PG&amp;E AL 5014-G, Non-Backbone</t>
  </si>
  <si>
    <t>PG&amp;E AL 5036-G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</si>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</sst>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4" xfId="2" applyFont="1" applyBorder="1"/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7AB2D387-72B5-4A1D-9DBF-C85579A1A0AF}"/>
    <cellStyle name="Normal" xfId="0" builtinId="0"/>
    <cellStyle name="Normal 19 2" xfId="2" xr:uid="{A9E177FF-C2B6-4090-965B-34C44F1CA2F4}"/>
    <cellStyle name="Normal 2" xfId="3" xr:uid="{1587CA59-C52B-47CB-89D9-7F5AF6253EE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3C4BFC5F-B5C9-4A31-9C4D-C4860ABA1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618C7-4B29-4551-985A-7017C5CCD804}">
  <sheetPr>
    <tabColor theme="4" tint="0.39997558519241921"/>
    <pageSetUpPr fitToPage="1"/>
  </sheetPr>
  <dimension ref="B1:P88"/>
  <sheetViews>
    <sheetView showGridLines="0" tabSelected="1" zoomScale="120" zoomScaleNormal="120" zoomScaleSheetLayoutView="130" zoomScalePageLayoutView="120" workbookViewId="0">
      <selection activeCell="B7" sqref="B7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9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March 1 - 31, 2025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45717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0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4.539E-2</v>
      </c>
      <c r="L11" s="28">
        <f>IF(SUM(L63)=0,0,ROUND((($K$23*L53)*$K$45/10^6)+($K$48*L53),6))</f>
        <v>0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4.539E-2</v>
      </c>
      <c r="L12" s="28">
        <f>IF(SUM(L65)=0,0,ROUND((($K$23*L54)*$K$45/10^6)+($K$48*L54),6))</f>
        <v>0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4.539E-2</v>
      </c>
      <c r="L13" s="28">
        <f>IF(SUM(L68)=0,0,ROUND((($K$23*L55)*$K$45/10^6)+($K$48*L55),6))</f>
        <v>0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4.539E-2</v>
      </c>
      <c r="L14" s="28">
        <f>IF(SUM(L69)=0,0,ROUND(($K$23*$K$45/10^6)+($K$48),6))</f>
        <v>0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6195.2420250199384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3.3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3.2683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3.2841999999999998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0.72819999999999996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0.85329999999999995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3.31737373737373E-2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0.82389999999999997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2.5810000000000004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2.2800000000000001E-2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3.4277000000000002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6.7119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3.8080000000000002E-3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>
        <v>0</v>
      </c>
      <c r="L52" s="151" t="s">
        <v>89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>
        <v>1</v>
      </c>
      <c r="L53" s="154" t="s">
        <v>89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>
        <v>1</v>
      </c>
      <c r="L54" s="154" t="s">
        <v>89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>
        <v>1</v>
      </c>
      <c r="L55" s="155" t="s">
        <v>89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65" t="s">
        <v>58</v>
      </c>
      <c r="L59" s="166"/>
      <c r="M59" s="20"/>
    </row>
    <row r="60" spans="2:13" ht="9" customHeight="1" x14ac:dyDescent="0.15">
      <c r="B60" s="167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68">
        <v>45717</v>
      </c>
      <c r="L60" s="169"/>
      <c r="M60" s="20"/>
    </row>
    <row r="61" spans="2:13" x14ac:dyDescent="0.15">
      <c r="B61" s="170" t="s">
        <v>61</v>
      </c>
      <c r="C61" s="171"/>
      <c r="D61" s="171"/>
      <c r="E61" s="172" t="s">
        <v>62</v>
      </c>
      <c r="F61" s="172"/>
      <c r="G61" s="171" t="s">
        <v>63</v>
      </c>
      <c r="H61" s="171" t="s">
        <v>64</v>
      </c>
      <c r="I61" s="171"/>
      <c r="J61" s="173"/>
      <c r="K61" s="174" t="s">
        <v>6</v>
      </c>
      <c r="L61" s="175" t="s">
        <v>7</v>
      </c>
      <c r="M61" s="20"/>
    </row>
    <row r="62" spans="2:13" x14ac:dyDescent="0.15">
      <c r="B62" s="176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7">
        <v>0</v>
      </c>
      <c r="L62" s="178" t="s">
        <v>89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9">
        <v>273</v>
      </c>
      <c r="L63" s="180" t="s">
        <v>89</v>
      </c>
      <c r="M63" s="20"/>
    </row>
    <row r="64" spans="2:13" x14ac:dyDescent="0.15">
      <c r="B64" s="176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81"/>
      <c r="L64" s="182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9">
        <v>347</v>
      </c>
      <c r="L65" s="180" t="s">
        <v>89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83"/>
      <c r="L66" s="184"/>
      <c r="M66" s="20"/>
    </row>
    <row r="67" spans="2:15" x14ac:dyDescent="0.15">
      <c r="B67" s="176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5"/>
      <c r="L67" s="186"/>
      <c r="M67" s="20"/>
    </row>
    <row r="68" spans="2:15" x14ac:dyDescent="0.15">
      <c r="B68" s="176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9">
        <v>123</v>
      </c>
      <c r="L68" s="180" t="s">
        <v>89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7">
        <f>IF(SUM(K62:K68)=0, "", SUM(K62:K68))</f>
        <v>743</v>
      </c>
      <c r="L69" s="188" t="str">
        <f>IF(SUM(L62:L68)=0, "", SUM(L62:L68))</f>
        <v/>
      </c>
      <c r="M69" s="20"/>
    </row>
    <row r="70" spans="2:15" x14ac:dyDescent="0.15"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20"/>
    </row>
    <row r="71" spans="2:15" ht="8.1" customHeight="1" x14ac:dyDescent="0.15">
      <c r="B71" s="190" t="s">
        <v>78</v>
      </c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20"/>
    </row>
    <row r="72" spans="2:15" x14ac:dyDescent="0.15">
      <c r="B72" s="191" t="s">
        <v>79</v>
      </c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20"/>
    </row>
    <row r="73" spans="2:15" x14ac:dyDescent="0.15">
      <c r="B73" s="191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20"/>
    </row>
    <row r="74" spans="2:15" ht="8.85" customHeight="1" x14ac:dyDescent="0.15">
      <c r="B74" s="191" t="s">
        <v>80</v>
      </c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20"/>
    </row>
    <row r="75" spans="2:15" x14ac:dyDescent="0.15">
      <c r="B75" s="191" t="s">
        <v>81</v>
      </c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20"/>
    </row>
    <row r="76" spans="2:15" x14ac:dyDescent="0.15"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20"/>
    </row>
    <row r="77" spans="2:15" x14ac:dyDescent="0.15">
      <c r="B77" s="193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March 1, 2025.</v>
      </c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20"/>
    </row>
    <row r="78" spans="2:15" ht="8.85" customHeight="1" x14ac:dyDescent="0.15">
      <c r="B78" s="194" t="s">
        <v>82</v>
      </c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20"/>
    </row>
    <row r="79" spans="2:15" ht="9" customHeight="1" x14ac:dyDescent="0.2">
      <c r="B79" s="191" t="s">
        <v>83</v>
      </c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96"/>
      <c r="O79" s="196"/>
    </row>
    <row r="80" spans="2:15" x14ac:dyDescent="0.15">
      <c r="B80" s="197"/>
      <c r="C80" s="198"/>
      <c r="D80" s="198"/>
      <c r="E80" s="198"/>
      <c r="F80" s="20"/>
      <c r="G80" s="198"/>
      <c r="H80" s="198"/>
      <c r="I80" s="198"/>
      <c r="J80" s="198"/>
      <c r="K80" s="198"/>
      <c r="L80" s="198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Roger</dc:creator>
  <cp:lastModifiedBy>Yang, Roger</cp:lastModifiedBy>
  <dcterms:created xsi:type="dcterms:W3CDTF">2025-03-06T18:06:56Z</dcterms:created>
  <dcterms:modified xsi:type="dcterms:W3CDTF">2025-03-06T18:08:17Z</dcterms:modified>
</cp:coreProperties>
</file>