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2767" yWindow="32767" windowWidth="32767" windowHeight="18120" tabRatio="838" activeTab="5"/>
  </bookViews>
  <sheets>
    <sheet name="MESSAGE" sheetId="1" r:id="rId1"/>
    <sheet name="NBAAcalc" sheetId="2" r:id="rId2"/>
    <sheet name="CPBAcalc" sheetId="3" r:id="rId3"/>
    <sheet name="CTAcalc" sheetId="4" r:id="rId4"/>
    <sheet name="END-USE CUSTOMERcalc" sheetId="5" r:id="rId5"/>
    <sheet name="NBAA" sheetId="6" r:id="rId6"/>
    <sheet name="CPBA" sheetId="7" state="hidden" r:id="rId7"/>
    <sheet name="CTA" sheetId="8" state="hidden" r:id="rId8"/>
    <sheet name="END-USE CUSTOMER" sheetId="9" r:id="rId9"/>
    <sheet name="Sheet1" sheetId="10" r:id="rId10"/>
  </sheets>
  <definedNames/>
  <calcPr fullCalcOnLoad="1"/>
</workbook>
</file>

<file path=xl/sharedStrings.xml><?xml version="1.0" encoding="utf-8"?>
<sst xmlns="http://schemas.openxmlformats.org/spreadsheetml/2006/main" count="74" uniqueCount="44">
  <si>
    <t>*if &lt;= $1,000 - charge exempt</t>
  </si>
  <si>
    <t>CTA OFO COMPLIANCE TOOL</t>
  </si>
  <si>
    <t>CPBA OFO COMPLIANCE TOOL</t>
  </si>
  <si>
    <t>NBAA OFO COMPLIANCE TOOL</t>
  </si>
  <si>
    <t>END-USE CUSTOMER OFO COMPLIANCE TOOL</t>
  </si>
  <si>
    <t>CGT RULES</t>
  </si>
  <si>
    <t>Calculation includes applicable shrinkage</t>
  </si>
  <si>
    <t>If &lt;= $1,000 - charge exempt</t>
  </si>
  <si>
    <t>You can enable Macros in order to utilize other built-in functions</t>
  </si>
  <si>
    <t xml:space="preserve">of this workbook.  </t>
  </si>
  <si>
    <t>with Macros enabled.</t>
  </si>
  <si>
    <t>To enable other built-in functions, please exit and open this file</t>
  </si>
  <si>
    <t>THANK YOU!</t>
  </si>
  <si>
    <t>YOU CAN NAVIGATE AROUND THIS WORKBOOK BY CHOOSING THE COLOR TABS BELOW</t>
  </si>
  <si>
    <t xml:space="preserve">  As a precaution, please verify your source before enabling Macros. </t>
  </si>
  <si>
    <t>While files from the Internet can be useful, some files can potentially</t>
  </si>
  <si>
    <t>harm your computer.</t>
  </si>
  <si>
    <t xml:space="preserve">If you do not trust the source, do not open or save this file. </t>
  </si>
  <si>
    <t>-------------------------------</t>
  </si>
  <si>
    <t>`</t>
  </si>
  <si>
    <t>*Transmission = 0.00%; Distribution = 0.20%; Core Distribution (CTA) = 3.30%</t>
  </si>
  <si>
    <t>HIGH</t>
  </si>
  <si>
    <t xml:space="preserve"> If &lt;= 1,000 Dth - charge exempt</t>
  </si>
  <si>
    <t>NBAA</t>
  </si>
  <si>
    <t xml:space="preserve"> OFO COMPLIANCE TOOL</t>
  </si>
  <si>
    <t>Enter your information in white cells below</t>
  </si>
  <si>
    <t xml:space="preserve">END-USE CUSTOMER </t>
  </si>
  <si>
    <t>OFO COMPLIANCE TOOL</t>
  </si>
  <si>
    <t>CTA</t>
  </si>
  <si>
    <t>Enter your information in the white cells below</t>
  </si>
  <si>
    <t>CPBA</t>
  </si>
  <si>
    <t>Compatibility Report for ofocompliancetool (a4pg 6.7.21).xls</t>
  </si>
  <si>
    <t>Run on 6/7/2021 8:54</t>
  </si>
  <si>
    <t>If the workbook is saved in an earlier file format or opened in an earlier version of Microsoft Excel, the listed features will not be available.</t>
  </si>
  <si>
    <t>Significant loss of functionality</t>
  </si>
  <si>
    <t># of occurrences</t>
  </si>
  <si>
    <t>Version</t>
  </si>
  <si>
    <t>Some cells have more conditional formats than are supported by the selected file format. Only the first three conditions will be displayed in earlier versions of Microsoft Excel.</t>
  </si>
  <si>
    <t>Excel 97-2003</t>
  </si>
  <si>
    <t>Some cells contain conditional formatting with the 'Stop if True' option cleared. Earlier versions of Excel do not recognize this option and will stop after the first true condition.</t>
  </si>
  <si>
    <t>CTA'!I20:L20</t>
  </si>
  <si>
    <t>Minor loss of fidelity</t>
  </si>
  <si>
    <t>Some cells or styles in this workbook contain formatting that is not supported by the selected file format. These formats will be converted to the closest format available.</t>
  </si>
  <si>
    <t>*Please refer to latest Shrinkage Rates: https://www.pge.com/pipeline/products/rates/new_shrink/index.page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</si>
</sst>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61">
    <font>
      <sz val="10"/>
      <name val="Arial"/>
      <family val="0"/>
    </font>
    <font>
      <sz val="11"/>
      <color indexed="8"/>
      <name val="Calibri"/>
      <family val="2"/>
    </font>
    <font>
      <sz val="8"/>
      <name val="Arial"/>
      <family val="2"/>
    </font>
    <font>
      <b/>
      <sz val="10"/>
      <name val="Arial"/>
      <family val="2"/>
    </font>
    <font>
      <u val="single"/>
      <sz val="10"/>
      <color indexed="12"/>
      <name val="Arial"/>
      <family val="2"/>
    </font>
    <font>
      <b/>
      <i/>
      <sz val="10"/>
      <name val="Arial"/>
      <family val="2"/>
    </font>
    <font>
      <b/>
      <sz val="12"/>
      <name val="Times New Roman"/>
      <family val="1"/>
    </font>
    <font>
      <b/>
      <i/>
      <sz val="8"/>
      <color indexed="39"/>
      <name val="Arial"/>
      <family val="2"/>
    </font>
    <font>
      <b/>
      <sz val="16"/>
      <color indexed="39"/>
      <name val="Bookman Old Style"/>
      <family val="1"/>
    </font>
    <font>
      <b/>
      <sz val="8"/>
      <name val="Arial"/>
      <family val="2"/>
    </font>
    <font>
      <b/>
      <i/>
      <vertAlign val="superscript"/>
      <sz val="10"/>
      <color indexed="12"/>
      <name val="Arial"/>
      <family val="2"/>
    </font>
    <font>
      <b/>
      <i/>
      <vertAlign val="superscript"/>
      <sz val="11"/>
      <color indexed="12"/>
      <name val="Arial"/>
      <family val="2"/>
    </font>
    <font>
      <b/>
      <i/>
      <vertAlign val="superscript"/>
      <sz val="9"/>
      <color indexed="12"/>
      <name val="Arial"/>
      <family val="2"/>
    </font>
    <font>
      <b/>
      <sz val="14"/>
      <name val="Bookman Old Style"/>
      <family val="1"/>
    </font>
    <font>
      <b/>
      <sz val="12"/>
      <color indexed="12"/>
      <name val="Bookman Old Style"/>
      <family val="1"/>
    </font>
    <font>
      <b/>
      <sz val="16"/>
      <name val="Arial"/>
      <family val="2"/>
    </font>
    <font>
      <i/>
      <vertAlign val="superscript"/>
      <sz val="11"/>
      <name val="Arial"/>
      <family val="2"/>
    </font>
    <font>
      <i/>
      <vertAlign val="superscript"/>
      <sz val="10"/>
      <name val="Arial"/>
      <family val="2"/>
    </font>
    <font>
      <i/>
      <vertAlign val="superscript"/>
      <sz val="11"/>
      <color indexed="8"/>
      <name val="Arial"/>
      <family val="2"/>
    </font>
    <font>
      <i/>
      <vertAlign val="superscript"/>
      <sz val="10"/>
      <color indexed="8"/>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8"/>
      <color indexed="8"/>
      <name val="Bookman Old Style"/>
      <family val="0"/>
    </font>
    <font>
      <sz val="9"/>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vertAlign val="superscript"/>
      <sz val="11"/>
      <color theme="1"/>
      <name val="Arial"/>
      <family val="2"/>
    </font>
    <font>
      <i/>
      <vertAlign val="superscript"/>
      <sz val="10"/>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C766"/>
        <bgColor indexed="64"/>
      </patternFill>
    </fill>
    <fill>
      <patternFill patternType="solid">
        <fgColor rgb="FF44C8F5"/>
        <bgColor indexed="64"/>
      </patternFill>
    </fill>
    <fill>
      <patternFill patternType="solid">
        <fgColor rgb="FFDFD3AC"/>
        <bgColor indexed="64"/>
      </patternFill>
    </fill>
    <fill>
      <patternFill patternType="solid">
        <fgColor rgb="FFA4C4B7"/>
        <bgColor indexed="64"/>
      </patternFill>
    </fill>
    <fill>
      <patternFill patternType="solid">
        <fgColor rgb="FFD0B9A8"/>
        <bgColor indexed="64"/>
      </patternFill>
    </fill>
    <fill>
      <patternFill patternType="solid">
        <fgColor theme="0"/>
        <bgColor indexed="64"/>
      </patternFill>
    </fill>
    <fill>
      <patternFill patternType="solid">
        <fgColor indexed="11"/>
        <bgColor indexed="64"/>
      </patternFill>
    </fill>
    <fill>
      <patternFill patternType="solid">
        <fgColor indexed="17"/>
        <bgColor indexed="64"/>
      </patternFill>
    </fill>
    <fill>
      <patternFill patternType="solid">
        <fgColor indexed="47"/>
        <bgColor indexed="64"/>
      </patternFill>
    </fill>
    <fill>
      <patternFill patternType="solid">
        <fgColor indexed="1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medium"/>
      <right/>
      <top style="thin"/>
      <bottom/>
    </border>
    <border>
      <left style="medium"/>
      <right/>
      <top/>
      <bottom/>
    </border>
    <border>
      <left/>
      <right style="medium"/>
      <top style="thin"/>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style="medium"/>
      <right/>
      <top style="medium"/>
      <bottom/>
    </border>
    <border>
      <left/>
      <right/>
      <top style="medium"/>
      <bottom/>
    </border>
    <border>
      <left/>
      <right style="medium"/>
      <top style="medium"/>
      <bottom/>
    </border>
    <border>
      <left style="medium">
        <color indexed="8"/>
      </left>
      <right/>
      <top style="medium">
        <color indexed="8"/>
      </top>
      <bottom/>
    </border>
    <border>
      <left/>
      <right/>
      <top style="medium">
        <color indexed="8"/>
      </top>
      <bottom/>
    </border>
    <border>
      <left style="medium">
        <color indexed="8"/>
      </left>
      <right/>
      <top/>
      <bottom/>
    </border>
    <border>
      <left style="medium">
        <color indexed="8"/>
      </left>
      <right/>
      <top/>
      <bottom style="medium">
        <color indexed="8"/>
      </bottom>
    </border>
    <border>
      <left/>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border>
    <border>
      <left/>
      <right style="medium">
        <color indexed="8"/>
      </right>
      <top/>
      <bottom/>
    </border>
    <border>
      <left/>
      <right style="medium">
        <color indexed="8"/>
      </right>
      <top/>
      <bottom style="medium">
        <color indexed="8"/>
      </bottom>
    </border>
    <border>
      <left/>
      <right style="medium">
        <color indexed="8"/>
      </right>
      <top style="medium">
        <color indexed="8"/>
      </top>
      <bottom style="medium">
        <color indexed="8"/>
      </bottom>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5">
    <xf numFmtId="0" fontId="0" fillId="0" borderId="0" xfId="0" applyAlignment="1">
      <alignment/>
    </xf>
    <xf numFmtId="0" fontId="0" fillId="33" borderId="10" xfId="0" applyFill="1" applyBorder="1" applyAlignment="1">
      <alignment/>
    </xf>
    <xf numFmtId="0" fontId="0" fillId="33" borderId="0" xfId="0" applyFill="1" applyAlignment="1">
      <alignment/>
    </xf>
    <xf numFmtId="0" fontId="0" fillId="34" borderId="10" xfId="0" applyFill="1" applyBorder="1" applyAlignment="1">
      <alignment/>
    </xf>
    <xf numFmtId="0" fontId="0" fillId="34" borderId="0" xfId="0" applyFill="1" applyAlignment="1">
      <alignment/>
    </xf>
    <xf numFmtId="0" fontId="0" fillId="0" borderId="0" xfId="0" applyAlignment="1">
      <alignment horizontal="center"/>
    </xf>
    <xf numFmtId="0" fontId="5" fillId="0" borderId="0" xfId="0" applyFont="1" applyAlignment="1">
      <alignment/>
    </xf>
    <xf numFmtId="0" fontId="4" fillId="0" borderId="0" xfId="53" applyAlignment="1" applyProtection="1">
      <alignment/>
      <protection/>
    </xf>
    <xf numFmtId="0" fontId="0" fillId="34" borderId="11" xfId="0" applyFill="1" applyBorder="1" applyAlignment="1">
      <alignment/>
    </xf>
    <xf numFmtId="0" fontId="0" fillId="34"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 fillId="0" borderId="0" xfId="0" applyFont="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3" borderId="16" xfId="0" applyFill="1" applyBorder="1" applyAlignment="1">
      <alignment/>
    </xf>
    <xf numFmtId="0" fontId="0" fillId="33" borderId="17" xfId="0" applyFill="1" applyBorder="1" applyAlignment="1">
      <alignment/>
    </xf>
    <xf numFmtId="0" fontId="3" fillId="0" borderId="0" xfId="0" applyFont="1" applyAlignment="1">
      <alignment/>
    </xf>
    <xf numFmtId="0" fontId="10" fillId="33" borderId="0" xfId="0" applyFont="1" applyFill="1" applyAlignment="1">
      <alignment/>
    </xf>
    <xf numFmtId="0" fontId="0" fillId="33" borderId="18" xfId="0" applyFill="1" applyBorder="1" applyAlignment="1">
      <alignment/>
    </xf>
    <xf numFmtId="0" fontId="7" fillId="33" borderId="18" xfId="0" applyFont="1" applyFill="1" applyBorder="1" applyAlignment="1">
      <alignment/>
    </xf>
    <xf numFmtId="0" fontId="0" fillId="33" borderId="12" xfId="0" applyFill="1" applyBorder="1" applyAlignment="1">
      <alignment/>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5" xfId="0" applyFill="1" applyBorder="1" applyAlignment="1">
      <alignment/>
    </xf>
    <xf numFmtId="0" fontId="4" fillId="0" borderId="0" xfId="53" applyAlignment="1" applyProtection="1">
      <alignment/>
      <protection locked="0"/>
    </xf>
    <xf numFmtId="0" fontId="10" fillId="33" borderId="0" xfId="0" applyFont="1" applyFill="1" applyAlignment="1">
      <alignment/>
    </xf>
    <xf numFmtId="0" fontId="11" fillId="34" borderId="16" xfId="0" applyFont="1" applyFill="1" applyBorder="1" applyAlignment="1">
      <alignment/>
    </xf>
    <xf numFmtId="0" fontId="13" fillId="33" borderId="12" xfId="0" applyFont="1" applyFill="1" applyBorder="1" applyAlignment="1">
      <alignment/>
    </xf>
    <xf numFmtId="0" fontId="13" fillId="33" borderId="14" xfId="0" applyFont="1" applyFill="1" applyBorder="1" applyAlignment="1">
      <alignment/>
    </xf>
    <xf numFmtId="0" fontId="11" fillId="34" borderId="15" xfId="0" applyFont="1" applyFill="1" applyBorder="1" applyAlignment="1">
      <alignment/>
    </xf>
    <xf numFmtId="0" fontId="0" fillId="35" borderId="0" xfId="0" applyFill="1" applyAlignment="1">
      <alignment/>
    </xf>
    <xf numFmtId="0" fontId="0" fillId="36" borderId="0" xfId="0" applyFill="1" applyAlignment="1">
      <alignment/>
    </xf>
    <xf numFmtId="0" fontId="12" fillId="36" borderId="0" xfId="0" applyFont="1" applyFill="1" applyAlignment="1">
      <alignment/>
    </xf>
    <xf numFmtId="0" fontId="10" fillId="36" borderId="0" xfId="0" applyFont="1" applyFill="1" applyAlignment="1">
      <alignment/>
    </xf>
    <xf numFmtId="0" fontId="10" fillId="36" borderId="0" xfId="0" applyFont="1" applyFill="1" applyAlignment="1">
      <alignment/>
    </xf>
    <xf numFmtId="0" fontId="11" fillId="36" borderId="0" xfId="0" applyFont="1" applyFill="1" applyAlignment="1">
      <alignment/>
    </xf>
    <xf numFmtId="0" fontId="11" fillId="35" borderId="0" xfId="0" applyFont="1" applyFill="1" applyAlignment="1">
      <alignment/>
    </xf>
    <xf numFmtId="0" fontId="10" fillId="35" borderId="0" xfId="0" applyFont="1" applyFill="1" applyAlignment="1">
      <alignment/>
    </xf>
    <xf numFmtId="0" fontId="7" fillId="36" borderId="0" xfId="0" applyFont="1" applyFill="1" applyAlignment="1">
      <alignment/>
    </xf>
    <xf numFmtId="0" fontId="0" fillId="37" borderId="0" xfId="0" applyFill="1" applyAlignment="1">
      <alignment/>
    </xf>
    <xf numFmtId="0" fontId="0" fillId="38" borderId="0" xfId="0" applyFill="1" applyAlignment="1">
      <alignment/>
    </xf>
    <xf numFmtId="0" fontId="11" fillId="38" borderId="0" xfId="0" applyFont="1" applyFill="1" applyAlignment="1">
      <alignment/>
    </xf>
    <xf numFmtId="0" fontId="0" fillId="39" borderId="0" xfId="0" applyFill="1" applyAlignment="1">
      <alignment/>
    </xf>
    <xf numFmtId="0" fontId="11" fillId="39" borderId="0" xfId="0" applyFont="1" applyFill="1" applyAlignment="1">
      <alignment/>
    </xf>
    <xf numFmtId="0" fontId="0" fillId="0" borderId="0" xfId="0" applyAlignment="1" applyProtection="1">
      <alignment/>
      <protection locked="0"/>
    </xf>
    <xf numFmtId="0" fontId="11" fillId="37" borderId="0" xfId="0" applyFont="1" applyFill="1" applyAlignment="1">
      <alignment/>
    </xf>
    <xf numFmtId="0" fontId="59" fillId="37" borderId="0" xfId="0" applyFont="1" applyFill="1" applyAlignment="1">
      <alignment/>
    </xf>
    <xf numFmtId="0" fontId="60" fillId="36" borderId="0" xfId="0" applyFont="1" applyFill="1" applyAlignment="1">
      <alignment/>
    </xf>
    <xf numFmtId="0" fontId="60" fillId="36" borderId="0" xfId="0" applyFont="1" applyFill="1" applyAlignment="1">
      <alignment horizontal="left"/>
    </xf>
    <xf numFmtId="0" fontId="16" fillId="35" borderId="0" xfId="0" applyFont="1" applyFill="1" applyAlignment="1">
      <alignment/>
    </xf>
    <xf numFmtId="0" fontId="17" fillId="36" borderId="0" xfId="0" applyFont="1" applyFill="1" applyAlignment="1">
      <alignment/>
    </xf>
    <xf numFmtId="0" fontId="17" fillId="36" borderId="0" xfId="0" applyFont="1" applyFill="1" applyAlignment="1">
      <alignment horizontal="left"/>
    </xf>
    <xf numFmtId="0" fontId="16" fillId="38" borderId="0" xfId="0" applyFont="1" applyFill="1" applyAlignment="1">
      <alignment/>
    </xf>
    <xf numFmtId="0" fontId="15" fillId="0" borderId="0" xfId="0" applyFont="1" applyAlignment="1">
      <alignment/>
    </xf>
    <xf numFmtId="0" fontId="16" fillId="40" borderId="0" xfId="0" applyFont="1" applyFill="1" applyAlignment="1">
      <alignment/>
    </xf>
    <xf numFmtId="0" fontId="3" fillId="0" borderId="0" xfId="0" applyFont="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0" fillId="0" borderId="23" xfId="0"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26" xfId="0" applyBorder="1" applyAlignment="1">
      <alignment horizontal="center" vertical="top" wrapText="1"/>
    </xf>
    <xf numFmtId="0" fontId="0" fillId="0" borderId="31" xfId="0" applyBorder="1" applyAlignment="1">
      <alignment horizontal="center" vertical="top" wrapText="1"/>
    </xf>
    <xf numFmtId="0" fontId="4" fillId="0" borderId="0" xfId="53" applyNumberFormat="1" applyAlignment="1" applyProtection="1" quotePrefix="1">
      <alignment horizontal="center" vertical="top" wrapText="1"/>
      <protection/>
    </xf>
    <xf numFmtId="0" fontId="0" fillId="0" borderId="28" xfId="0" applyBorder="1" applyAlignment="1">
      <alignment horizontal="center" vertical="top" wrapText="1"/>
    </xf>
    <xf numFmtId="0" fontId="0" fillId="0" borderId="32" xfId="0" applyBorder="1" applyAlignment="1">
      <alignment horizontal="center" vertical="top" wrapText="1"/>
    </xf>
    <xf numFmtId="0" fontId="13" fillId="33" borderId="0" xfId="0" applyFont="1" applyFill="1" applyAlignment="1">
      <alignment horizontal="center"/>
    </xf>
    <xf numFmtId="0" fontId="13" fillId="33" borderId="0" xfId="0" applyFont="1" applyFill="1" applyAlignment="1" quotePrefix="1">
      <alignment horizontal="center"/>
    </xf>
    <xf numFmtId="0" fontId="13" fillId="34" borderId="0" xfId="0" applyFont="1" applyFill="1" applyAlignment="1">
      <alignment horizontal="center"/>
    </xf>
    <xf numFmtId="0" fontId="13" fillId="34" borderId="0" xfId="0" applyFont="1" applyFill="1" applyAlignment="1" quotePrefix="1">
      <alignment horizontal="center"/>
    </xf>
    <xf numFmtId="0" fontId="14" fillId="34" borderId="12" xfId="0" applyFont="1" applyFill="1" applyBorder="1" applyAlignment="1">
      <alignment horizontal="center"/>
    </xf>
    <xf numFmtId="0" fontId="14" fillId="34" borderId="0" xfId="0" applyFont="1" applyFill="1" applyAlignment="1">
      <alignment horizontal="center"/>
    </xf>
    <xf numFmtId="0" fontId="14" fillId="34" borderId="14" xfId="0" applyFont="1" applyFill="1" applyBorder="1" applyAlignment="1">
      <alignment horizontal="center"/>
    </xf>
    <xf numFmtId="0" fontId="6" fillId="41" borderId="33" xfId="0" applyFont="1" applyFill="1" applyBorder="1" applyAlignment="1">
      <alignment horizontal="center"/>
    </xf>
    <xf numFmtId="0" fontId="6" fillId="41" borderId="34" xfId="0" applyFont="1" applyFill="1" applyBorder="1" applyAlignment="1">
      <alignment horizontal="center"/>
    </xf>
    <xf numFmtId="0" fontId="6" fillId="41" borderId="35" xfId="0" applyFont="1" applyFill="1" applyBorder="1" applyAlignment="1">
      <alignment horizontal="center"/>
    </xf>
    <xf numFmtId="10" fontId="0" fillId="0" borderId="33" xfId="0" applyNumberFormat="1" applyBorder="1" applyAlignment="1" applyProtection="1">
      <alignment horizontal="center"/>
      <protection locked="0"/>
    </xf>
    <xf numFmtId="10" fontId="0" fillId="0" borderId="35" xfId="0" applyNumberFormat="1" applyBorder="1" applyAlignment="1" applyProtection="1">
      <alignment horizontal="center"/>
      <protection locked="0"/>
    </xf>
    <xf numFmtId="3" fontId="0" fillId="0" borderId="33" xfId="0" applyNumberFormat="1" applyBorder="1" applyAlignment="1" applyProtection="1">
      <alignment horizontal="center"/>
      <protection locked="0"/>
    </xf>
    <xf numFmtId="3" fontId="0" fillId="0" borderId="35" xfId="0" applyNumberFormat="1" applyBorder="1" applyAlignment="1" applyProtection="1">
      <alignment horizontal="center"/>
      <protection locked="0"/>
    </xf>
    <xf numFmtId="0" fontId="8" fillId="0" borderId="0" xfId="0" applyFont="1" applyAlignment="1">
      <alignment horizontal="center"/>
    </xf>
    <xf numFmtId="4" fontId="0" fillId="33" borderId="33" xfId="0" applyNumberFormat="1" applyFill="1" applyBorder="1" applyAlignment="1">
      <alignment horizontal="center"/>
    </xf>
    <xf numFmtId="4" fontId="0" fillId="33" borderId="34" xfId="0" applyNumberFormat="1" applyFill="1" applyBorder="1" applyAlignment="1">
      <alignment horizontal="center"/>
    </xf>
    <xf numFmtId="4" fontId="0" fillId="33" borderId="35" xfId="0" applyNumberFormat="1" applyFill="1" applyBorder="1" applyAlignment="1">
      <alignment horizontal="center"/>
    </xf>
    <xf numFmtId="164" fontId="0" fillId="33" borderId="33" xfId="0" applyNumberFormat="1" applyFill="1" applyBorder="1" applyAlignment="1">
      <alignment horizontal="center"/>
    </xf>
    <xf numFmtId="164" fontId="0" fillId="33" borderId="34" xfId="0" applyNumberFormat="1" applyFill="1" applyBorder="1" applyAlignment="1">
      <alignment horizontal="center"/>
    </xf>
    <xf numFmtId="164" fontId="0" fillId="33" borderId="35" xfId="0" applyNumberFormat="1" applyFill="1" applyBorder="1" applyAlignment="1">
      <alignment horizontal="center"/>
    </xf>
    <xf numFmtId="164" fontId="0" fillId="0" borderId="33" xfId="0" applyNumberFormat="1" applyBorder="1" applyAlignment="1" applyProtection="1">
      <alignment horizontal="center"/>
      <protection hidden="1" locked="0"/>
    </xf>
    <xf numFmtId="164" fontId="0" fillId="0" borderId="34" xfId="0" applyNumberFormat="1" applyBorder="1" applyAlignment="1" applyProtection="1">
      <alignment horizontal="center"/>
      <protection hidden="1" locked="0"/>
    </xf>
    <xf numFmtId="164" fontId="0" fillId="0" borderId="35" xfId="0" applyNumberFormat="1" applyBorder="1" applyAlignment="1" applyProtection="1">
      <alignment horizontal="center"/>
      <protection hidden="1" locked="0"/>
    </xf>
    <xf numFmtId="9" fontId="0" fillId="0" borderId="33" xfId="0" applyNumberFormat="1" applyBorder="1" applyAlignment="1" applyProtection="1">
      <alignment horizontal="center"/>
      <protection locked="0"/>
    </xf>
    <xf numFmtId="9" fontId="0" fillId="0" borderId="34" xfId="0" applyNumberFormat="1" applyBorder="1" applyAlignment="1" applyProtection="1">
      <alignment horizontal="center"/>
      <protection locked="0"/>
    </xf>
    <xf numFmtId="9" fontId="0" fillId="0" borderId="35" xfId="0" applyNumberFormat="1" applyBorder="1" applyAlignment="1" applyProtection="1">
      <alignment horizontal="center"/>
      <protection locked="0"/>
    </xf>
    <xf numFmtId="3" fontId="0" fillId="0" borderId="34" xfId="0" applyNumberFormat="1" applyBorder="1" applyAlignment="1" applyProtection="1">
      <alignment horizontal="center"/>
      <protection locked="0"/>
    </xf>
    <xf numFmtId="49" fontId="3" fillId="0" borderId="33" xfId="0" applyNumberFormat="1" applyFont="1" applyBorder="1" applyAlignment="1" applyProtection="1">
      <alignment horizontal="center"/>
      <protection locked="0"/>
    </xf>
    <xf numFmtId="49" fontId="3" fillId="0" borderId="34" xfId="0" applyNumberFormat="1" applyFont="1" applyBorder="1" applyAlignment="1" applyProtection="1">
      <alignment horizontal="center"/>
      <protection locked="0"/>
    </xf>
    <xf numFmtId="49" fontId="3" fillId="0" borderId="35" xfId="0" applyNumberFormat="1" applyFont="1" applyBorder="1" applyAlignment="1" applyProtection="1">
      <alignment horizontal="center"/>
      <protection locked="0"/>
    </xf>
    <xf numFmtId="0" fontId="6" fillId="42" borderId="34" xfId="0" applyFont="1" applyFill="1" applyBorder="1" applyAlignment="1">
      <alignment horizontal="center"/>
    </xf>
    <xf numFmtId="0" fontId="6" fillId="42" borderId="35" xfId="0" applyFont="1" applyFill="1" applyBorder="1" applyAlignment="1">
      <alignment horizontal="center"/>
    </xf>
    <xf numFmtId="3" fontId="0" fillId="33" borderId="33" xfId="0" applyNumberFormat="1" applyFill="1" applyBorder="1" applyAlignment="1">
      <alignment horizontal="center"/>
    </xf>
    <xf numFmtId="3" fontId="0" fillId="33" borderId="34" xfId="0" applyNumberFormat="1" applyFill="1" applyBorder="1" applyAlignment="1">
      <alignment horizontal="center"/>
    </xf>
    <xf numFmtId="3" fontId="0" fillId="33" borderId="35" xfId="0" applyNumberFormat="1" applyFill="1" applyBorder="1" applyAlignment="1">
      <alignment horizontal="center"/>
    </xf>
    <xf numFmtId="0" fontId="6" fillId="43" borderId="34" xfId="0" applyFont="1" applyFill="1" applyBorder="1" applyAlignment="1">
      <alignment horizontal="center"/>
    </xf>
    <xf numFmtId="0" fontId="6" fillId="43" borderId="35" xfId="0" applyFont="1" applyFill="1" applyBorder="1" applyAlignment="1">
      <alignment horizontal="center"/>
    </xf>
    <xf numFmtId="0" fontId="15" fillId="0" borderId="0" xfId="0" applyFont="1" applyAlignment="1">
      <alignment horizontal="center"/>
    </xf>
    <xf numFmtId="0" fontId="0" fillId="41" borderId="33" xfId="0" applyFont="1" applyFill="1" applyBorder="1" applyAlignment="1">
      <alignment horizontal="center"/>
    </xf>
    <xf numFmtId="0" fontId="0" fillId="0" borderId="34" xfId="0" applyFont="1" applyBorder="1" applyAlignment="1">
      <alignment horizontal="center"/>
    </xf>
    <xf numFmtId="10" fontId="0" fillId="40" borderId="33" xfId="0" applyNumberFormat="1" applyFill="1" applyBorder="1" applyAlignment="1" applyProtection="1">
      <alignment horizontal="center"/>
      <protection locked="0"/>
    </xf>
    <xf numFmtId="10" fontId="0" fillId="40" borderId="34" xfId="0" applyNumberFormat="1" applyFill="1" applyBorder="1" applyAlignment="1" applyProtection="1">
      <alignment horizontal="center"/>
      <protection locked="0"/>
    </xf>
    <xf numFmtId="3" fontId="0" fillId="40" borderId="34" xfId="0" applyNumberFormat="1" applyFill="1" applyBorder="1" applyAlignment="1" applyProtection="1">
      <alignment horizontal="center"/>
      <protection locked="0"/>
    </xf>
    <xf numFmtId="3" fontId="0" fillId="40" borderId="35" xfId="0" applyNumberFormat="1" applyFill="1" applyBorder="1" applyAlignment="1" applyProtection="1">
      <alignment horizontal="center"/>
      <protection locked="0"/>
    </xf>
    <xf numFmtId="0" fontId="0" fillId="41" borderId="34" xfId="0" applyFont="1" applyFill="1" applyBorder="1" applyAlignment="1">
      <alignment horizontal="center"/>
    </xf>
    <xf numFmtId="0" fontId="0" fillId="0" borderId="35" xfId="0" applyFont="1" applyBorder="1" applyAlignment="1">
      <alignment horizontal="center"/>
    </xf>
    <xf numFmtId="3" fontId="0" fillId="40" borderId="34" xfId="0" applyNumberFormat="1" applyFill="1" applyBorder="1" applyAlignment="1">
      <alignment horizontal="center"/>
    </xf>
    <xf numFmtId="164" fontId="0" fillId="40" borderId="34" xfId="0" applyNumberFormat="1" applyFill="1" applyBorder="1" applyAlignment="1">
      <alignment horizontal="center"/>
    </xf>
    <xf numFmtId="164" fontId="0" fillId="40" borderId="34" xfId="0" applyNumberFormat="1" applyFill="1" applyBorder="1" applyAlignment="1" applyProtection="1">
      <alignment horizontal="center"/>
      <protection hidden="1" locked="0"/>
    </xf>
    <xf numFmtId="9" fontId="0" fillId="40" borderId="34" xfId="0" applyNumberFormat="1" applyFill="1" applyBorder="1" applyAlignment="1" applyProtection="1">
      <alignment horizontal="center"/>
      <protection locked="0"/>
    </xf>
    <xf numFmtId="49" fontId="0" fillId="40" borderId="34" xfId="0" applyNumberFormat="1" applyFont="1" applyFill="1" applyBorder="1" applyAlignment="1" applyProtection="1">
      <alignment horizontal="center"/>
      <protection locked="0"/>
    </xf>
    <xf numFmtId="3" fontId="0" fillId="40" borderId="34" xfId="0" applyNumberFormat="1" applyFill="1" applyBorder="1" applyAlignment="1">
      <alignment horizontal="center" wrapText="1"/>
    </xf>
    <xf numFmtId="0" fontId="0" fillId="35" borderId="0" xfId="0" applyFont="1" applyFill="1" applyAlignment="1">
      <alignment horizontal="center"/>
    </xf>
    <xf numFmtId="0" fontId="0" fillId="44" borderId="10" xfId="0" applyFont="1" applyFill="1" applyBorder="1" applyAlignment="1">
      <alignment horizontal="center"/>
    </xf>
    <xf numFmtId="0" fontId="0" fillId="0" borderId="36" xfId="0" applyFont="1" applyBorder="1" applyAlignment="1">
      <alignment horizontal="center"/>
    </xf>
    <xf numFmtId="0" fontId="0" fillId="44" borderId="37" xfId="0" applyFont="1" applyFill="1" applyBorder="1" applyAlignment="1">
      <alignment horizontal="center"/>
    </xf>
    <xf numFmtId="0" fontId="0" fillId="0" borderId="10" xfId="0" applyFont="1" applyBorder="1" applyAlignment="1">
      <alignment horizontal="center"/>
    </xf>
    <xf numFmtId="0" fontId="0" fillId="39" borderId="0" xfId="0" applyFont="1" applyFill="1" applyAlignment="1">
      <alignment horizontal="center"/>
    </xf>
    <xf numFmtId="0" fontId="0" fillId="38" borderId="0" xfId="0" applyFont="1" applyFill="1" applyAlignment="1">
      <alignment horizontal="center"/>
    </xf>
    <xf numFmtId="0" fontId="0" fillId="44" borderId="34" xfId="0" applyFont="1" applyFill="1" applyBorder="1" applyAlignment="1">
      <alignment horizontal="center"/>
    </xf>
    <xf numFmtId="0" fontId="0" fillId="37" borderId="0" xfId="0" applyFill="1" applyAlignment="1">
      <alignment horizontal="center"/>
    </xf>
    <xf numFmtId="0" fontId="0" fillId="44" borderId="35"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1">
    <dxf/>
    <dxf/>
    <dxf/>
    <dxf/>
    <dxf/>
    <dxf>
      <font>
        <color rgb="FF9C0006"/>
      </font>
      <fill>
        <patternFill>
          <bgColor rgb="FFFFC7CE"/>
        </patternFill>
      </fill>
    </dxf>
    <dxf/>
    <dxf>
      <font>
        <color rgb="FF9C0006"/>
      </font>
      <fill>
        <patternFill>
          <bgColor rgb="FFFFC7CE"/>
        </patternFill>
      </fill>
    </dxf>
    <dxf/>
    <dxf/>
    <dxf/>
    <dxf/>
    <dxf/>
    <dxf/>
    <dxf/>
    <dxf/>
    <dxf/>
    <dxf/>
    <dxf/>
    <dxf/>
    <dxf>
      <fill>
        <patternFill>
          <bgColor rgb="FF92D050"/>
        </patternFill>
      </fill>
    </dxf>
    <dxf/>
    <dxf/>
    <dxf/>
    <dxf/>
    <dxf>
      <fill>
        <patternFill patternType="solid">
          <fgColor indexed="65"/>
          <bgColor rgb="FFC00000"/>
        </patternFill>
      </fill>
    </dxf>
    <dxf/>
    <dxf/>
    <dxf/>
    <dxf>
      <fill>
        <gradientFill degree="90">
          <stop position="0">
            <color theme="0"/>
          </stop>
          <stop position="1">
            <color rgb="FFC00000"/>
          </stop>
        </gradientFill>
      </fill>
      <border/>
    </dxf>
    <dxf>
      <fill>
        <gradientFill degree="90">
          <stop position="0">
            <color theme="0"/>
          </stop>
          <stop position="1">
            <color rgb="FF55B75A"/>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9.emf" /></Relationships>
</file>

<file path=xl/drawings/_rels/drawing2.xml.rels><?xml version="1.0" encoding="utf-8" standalone="yes"?><Relationships xmlns="http://schemas.openxmlformats.org/package/2006/relationships"><Relationship Id="rId1" Type="http://schemas.openxmlformats.org/officeDocument/2006/relationships/image" Target="../media/image36.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4.emf" /><Relationship Id="rId2" Type="http://schemas.openxmlformats.org/officeDocument/2006/relationships/image" Target="../media/image20.emf" /><Relationship Id="rId3" Type="http://schemas.openxmlformats.org/officeDocument/2006/relationships/image" Target="../media/image21.emf" /><Relationship Id="rId4" Type="http://schemas.openxmlformats.org/officeDocument/2006/relationships/image" Target="../media/image22.emf" /><Relationship Id="rId5" Type="http://schemas.openxmlformats.org/officeDocument/2006/relationships/image" Target="../media/image23.emf" /><Relationship Id="rId6" Type="http://schemas.openxmlformats.org/officeDocument/2006/relationships/image" Target="../media/image24.emf" /><Relationship Id="rId7" Type="http://schemas.openxmlformats.org/officeDocument/2006/relationships/image" Target="../media/image25.emf" /><Relationship Id="rId8" Type="http://schemas.openxmlformats.org/officeDocument/2006/relationships/image" Target="../media/image26.emf" /><Relationship Id="rId9" Type="http://schemas.openxmlformats.org/officeDocument/2006/relationships/image" Target="../media/image27.emf" /><Relationship Id="rId10" Type="http://schemas.openxmlformats.org/officeDocument/2006/relationships/image" Target="../media/image28.emf" /><Relationship Id="rId11" Type="http://schemas.openxmlformats.org/officeDocument/2006/relationships/image" Target="../media/image29.emf" /><Relationship Id="rId12" Type="http://schemas.openxmlformats.org/officeDocument/2006/relationships/image" Target="../media/image30.emf" /><Relationship Id="rId13" Type="http://schemas.openxmlformats.org/officeDocument/2006/relationships/image" Target="../media/image31.emf" /><Relationship Id="rId14" Type="http://schemas.openxmlformats.org/officeDocument/2006/relationships/image" Target="../media/image32.emf" /><Relationship Id="rId15" Type="http://schemas.openxmlformats.org/officeDocument/2006/relationships/image" Target="../media/image33.emf" /><Relationship Id="rId16" Type="http://schemas.openxmlformats.org/officeDocument/2006/relationships/image" Target="../media/image34.emf" /><Relationship Id="rId17" Type="http://schemas.openxmlformats.org/officeDocument/2006/relationships/image" Target="../media/image35.emf" /><Relationship Id="rId18"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2.emf" /><Relationship Id="rId2" Type="http://schemas.openxmlformats.org/officeDocument/2006/relationships/image" Target="../media/image37.emf" /><Relationship Id="rId3" Type="http://schemas.openxmlformats.org/officeDocument/2006/relationships/image" Target="../media/image38.emf" /><Relationship Id="rId4" Type="http://schemas.openxmlformats.org/officeDocument/2006/relationships/image" Target="../media/image39.emf" /><Relationship Id="rId5" Type="http://schemas.openxmlformats.org/officeDocument/2006/relationships/image" Target="../media/image40.emf" /><Relationship Id="rId6" Type="http://schemas.openxmlformats.org/officeDocument/2006/relationships/image" Target="../media/image41.emf" /><Relationship Id="rId7" Type="http://schemas.openxmlformats.org/officeDocument/2006/relationships/image" Target="../media/image42.emf" /><Relationship Id="rId8" Type="http://schemas.openxmlformats.org/officeDocument/2006/relationships/image" Target="../media/image43.emf" /><Relationship Id="rId9" Type="http://schemas.openxmlformats.org/officeDocument/2006/relationships/image" Target="../media/image44.emf" /><Relationship Id="rId10" Type="http://schemas.openxmlformats.org/officeDocument/2006/relationships/image" Target="../media/image45.emf" /><Relationship Id="rId11" Type="http://schemas.openxmlformats.org/officeDocument/2006/relationships/image" Target="../media/image46.emf" /><Relationship Id="rId12" Type="http://schemas.openxmlformats.org/officeDocument/2006/relationships/image" Target="../media/image47.emf" /><Relationship Id="rId13" Type="http://schemas.openxmlformats.org/officeDocument/2006/relationships/image" Target="../media/image48.emf" /><Relationship Id="rId14" Type="http://schemas.openxmlformats.org/officeDocument/2006/relationships/image" Target="../media/image49.emf" /><Relationship Id="rId15" Type="http://schemas.openxmlformats.org/officeDocument/2006/relationships/image" Target="../media/image50.emf" /><Relationship Id="rId16" Type="http://schemas.openxmlformats.org/officeDocument/2006/relationships/image" Target="../media/image51.emf" /><Relationship Id="rId17" Type="http://schemas.openxmlformats.org/officeDocument/2006/relationships/image" Target="../media/image52.emf" /><Relationship Id="rId18" Type="http://schemas.openxmlformats.org/officeDocument/2006/relationships/image" Target="../media/image53.emf" /><Relationship Id="rId19"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07.emf" /><Relationship Id="rId2" Type="http://schemas.openxmlformats.org/officeDocument/2006/relationships/image" Target="../media/image55.emf" /><Relationship Id="rId3" Type="http://schemas.openxmlformats.org/officeDocument/2006/relationships/image" Target="../media/image56.emf" /><Relationship Id="rId4" Type="http://schemas.openxmlformats.org/officeDocument/2006/relationships/image" Target="../media/image57.emf" /><Relationship Id="rId5" Type="http://schemas.openxmlformats.org/officeDocument/2006/relationships/image" Target="../media/image58.emf" /><Relationship Id="rId6" Type="http://schemas.openxmlformats.org/officeDocument/2006/relationships/image" Target="../media/image59.emf" /><Relationship Id="rId7" Type="http://schemas.openxmlformats.org/officeDocument/2006/relationships/image" Target="../media/image60.emf" /><Relationship Id="rId8" Type="http://schemas.openxmlformats.org/officeDocument/2006/relationships/image" Target="../media/image61.emf" /><Relationship Id="rId9" Type="http://schemas.openxmlformats.org/officeDocument/2006/relationships/image" Target="../media/image62.emf" /><Relationship Id="rId10" Type="http://schemas.openxmlformats.org/officeDocument/2006/relationships/image" Target="../media/image63.emf" /><Relationship Id="rId11" Type="http://schemas.openxmlformats.org/officeDocument/2006/relationships/image" Target="../media/image64.emf" /><Relationship Id="rId12" Type="http://schemas.openxmlformats.org/officeDocument/2006/relationships/image" Target="../media/image65.emf" /><Relationship Id="rId13" Type="http://schemas.openxmlformats.org/officeDocument/2006/relationships/image" Target="../media/image66.emf" /><Relationship Id="rId14" Type="http://schemas.openxmlformats.org/officeDocument/2006/relationships/image" Target="../media/image67.emf" /><Relationship Id="rId15" Type="http://schemas.openxmlformats.org/officeDocument/2006/relationships/image" Target="../media/image68.emf" /><Relationship Id="rId16" Type="http://schemas.openxmlformats.org/officeDocument/2006/relationships/image" Target="../media/image69.emf" /><Relationship Id="rId17" Type="http://schemas.openxmlformats.org/officeDocument/2006/relationships/image" Target="../media/image70.emf" /><Relationship Id="rId18" Type="http://schemas.openxmlformats.org/officeDocument/2006/relationships/image" Target="../media/image71.emf" /><Relationship Id="rId19"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74.emf" /><Relationship Id="rId2" Type="http://schemas.openxmlformats.org/officeDocument/2006/relationships/image" Target="../media/image75.emf" /><Relationship Id="rId3" Type="http://schemas.openxmlformats.org/officeDocument/2006/relationships/image" Target="../media/image76.emf" /><Relationship Id="rId4" Type="http://schemas.openxmlformats.org/officeDocument/2006/relationships/image" Target="../media/image77.emf" /><Relationship Id="rId5" Type="http://schemas.openxmlformats.org/officeDocument/2006/relationships/image" Target="../media/image78.emf" /><Relationship Id="rId6" Type="http://schemas.openxmlformats.org/officeDocument/2006/relationships/image" Target="../media/image79.emf" /><Relationship Id="rId7" Type="http://schemas.openxmlformats.org/officeDocument/2006/relationships/image" Target="../media/image80.emf" /><Relationship Id="rId8" Type="http://schemas.openxmlformats.org/officeDocument/2006/relationships/image" Target="../media/image81.emf" /><Relationship Id="rId9" Type="http://schemas.openxmlformats.org/officeDocument/2006/relationships/image" Target="../media/image82.emf" /><Relationship Id="rId10" Type="http://schemas.openxmlformats.org/officeDocument/2006/relationships/image" Target="../media/image83.emf" /><Relationship Id="rId11" Type="http://schemas.openxmlformats.org/officeDocument/2006/relationships/image" Target="../media/image84.emf" /><Relationship Id="rId12" Type="http://schemas.openxmlformats.org/officeDocument/2006/relationships/image" Target="../media/image85.emf" /><Relationship Id="rId13" Type="http://schemas.openxmlformats.org/officeDocument/2006/relationships/image" Target="../media/image86.emf" /><Relationship Id="rId14" Type="http://schemas.openxmlformats.org/officeDocument/2006/relationships/image" Target="../media/image87.emf" /><Relationship Id="rId15" Type="http://schemas.openxmlformats.org/officeDocument/2006/relationships/image" Target="../media/image88.emf" /><Relationship Id="rId16" Type="http://schemas.openxmlformats.org/officeDocument/2006/relationships/image" Target="../media/image89.emf" /><Relationship Id="rId17" Type="http://schemas.openxmlformats.org/officeDocument/2006/relationships/image" Target="../media/image90.emf" /><Relationship Id="rId18" Type="http://schemas.openxmlformats.org/officeDocument/2006/relationships/image" Target="../media/image144.emf" /></Relationships>
</file>

<file path=xl/drawings/_rels/drawing7.xml.rels><?xml version="1.0" encoding="utf-8" standalone="yes"?><Relationships xmlns="http://schemas.openxmlformats.org/package/2006/relationships"><Relationship Id="rId1" Type="http://schemas.openxmlformats.org/officeDocument/2006/relationships/image" Target="../media/image125.emf" /><Relationship Id="rId2" Type="http://schemas.openxmlformats.org/officeDocument/2006/relationships/image" Target="../media/image91.emf" /><Relationship Id="rId3" Type="http://schemas.openxmlformats.org/officeDocument/2006/relationships/image" Target="../media/image92.emf" /><Relationship Id="rId4" Type="http://schemas.openxmlformats.org/officeDocument/2006/relationships/image" Target="../media/image93.emf" /><Relationship Id="rId5" Type="http://schemas.openxmlformats.org/officeDocument/2006/relationships/image" Target="../media/image94.emf" /><Relationship Id="rId6" Type="http://schemas.openxmlformats.org/officeDocument/2006/relationships/image" Target="../media/image95.emf" /><Relationship Id="rId7" Type="http://schemas.openxmlformats.org/officeDocument/2006/relationships/image" Target="../media/image96.emf" /><Relationship Id="rId8" Type="http://schemas.openxmlformats.org/officeDocument/2006/relationships/image" Target="../media/image97.emf" /><Relationship Id="rId9" Type="http://schemas.openxmlformats.org/officeDocument/2006/relationships/image" Target="../media/image98.emf" /><Relationship Id="rId10" Type="http://schemas.openxmlformats.org/officeDocument/2006/relationships/image" Target="../media/image99.emf" /><Relationship Id="rId11" Type="http://schemas.openxmlformats.org/officeDocument/2006/relationships/image" Target="../media/image100.emf" /><Relationship Id="rId12" Type="http://schemas.openxmlformats.org/officeDocument/2006/relationships/image" Target="../media/image101.emf" /><Relationship Id="rId13" Type="http://schemas.openxmlformats.org/officeDocument/2006/relationships/image" Target="../media/image102.emf" /><Relationship Id="rId14" Type="http://schemas.openxmlformats.org/officeDocument/2006/relationships/image" Target="../media/image103.emf" /><Relationship Id="rId15" Type="http://schemas.openxmlformats.org/officeDocument/2006/relationships/image" Target="../media/image104.emf" /><Relationship Id="rId16" Type="http://schemas.openxmlformats.org/officeDocument/2006/relationships/image" Target="../media/image105.emf" /><Relationship Id="rId17" Type="http://schemas.openxmlformats.org/officeDocument/2006/relationships/image" Target="../media/image106.emf" /></Relationships>
</file>

<file path=xl/drawings/_rels/drawing8.xml.rels><?xml version="1.0" encoding="utf-8" standalone="yes"?><Relationships xmlns="http://schemas.openxmlformats.org/package/2006/relationships"><Relationship Id="rId1" Type="http://schemas.openxmlformats.org/officeDocument/2006/relationships/image" Target="../media/image143.emf" /><Relationship Id="rId2" Type="http://schemas.openxmlformats.org/officeDocument/2006/relationships/image" Target="../media/image108.emf" /><Relationship Id="rId3" Type="http://schemas.openxmlformats.org/officeDocument/2006/relationships/image" Target="../media/image109.emf" /><Relationship Id="rId4" Type="http://schemas.openxmlformats.org/officeDocument/2006/relationships/image" Target="../media/image110.emf" /><Relationship Id="rId5" Type="http://schemas.openxmlformats.org/officeDocument/2006/relationships/image" Target="../media/image111.emf" /><Relationship Id="rId6" Type="http://schemas.openxmlformats.org/officeDocument/2006/relationships/image" Target="../media/image112.emf" /><Relationship Id="rId7" Type="http://schemas.openxmlformats.org/officeDocument/2006/relationships/image" Target="../media/image113.emf" /><Relationship Id="rId8" Type="http://schemas.openxmlformats.org/officeDocument/2006/relationships/image" Target="../media/image114.emf" /><Relationship Id="rId9" Type="http://schemas.openxmlformats.org/officeDocument/2006/relationships/image" Target="../media/image115.emf" /><Relationship Id="rId10" Type="http://schemas.openxmlformats.org/officeDocument/2006/relationships/image" Target="../media/image116.emf" /><Relationship Id="rId11" Type="http://schemas.openxmlformats.org/officeDocument/2006/relationships/image" Target="../media/image117.emf" /><Relationship Id="rId12" Type="http://schemas.openxmlformats.org/officeDocument/2006/relationships/image" Target="../media/image118.emf" /><Relationship Id="rId13" Type="http://schemas.openxmlformats.org/officeDocument/2006/relationships/image" Target="../media/image119.emf" /><Relationship Id="rId14" Type="http://schemas.openxmlformats.org/officeDocument/2006/relationships/image" Target="../media/image120.emf" /><Relationship Id="rId15" Type="http://schemas.openxmlformats.org/officeDocument/2006/relationships/image" Target="../media/image121.emf" /><Relationship Id="rId16" Type="http://schemas.openxmlformats.org/officeDocument/2006/relationships/image" Target="../media/image122.emf" /><Relationship Id="rId17" Type="http://schemas.openxmlformats.org/officeDocument/2006/relationships/image" Target="../media/image123.emf" /><Relationship Id="rId18" Type="http://schemas.openxmlformats.org/officeDocument/2006/relationships/image" Target="../media/image124.emf" /></Relationships>
</file>

<file path=xl/drawings/_rels/drawing9.xml.rels><?xml version="1.0" encoding="utf-8" standalone="yes"?><Relationships xmlns="http://schemas.openxmlformats.org/package/2006/relationships"><Relationship Id="rId1" Type="http://schemas.openxmlformats.org/officeDocument/2006/relationships/image" Target="../media/image73.emf" /><Relationship Id="rId2" Type="http://schemas.openxmlformats.org/officeDocument/2006/relationships/image" Target="../media/image126.emf" /><Relationship Id="rId3" Type="http://schemas.openxmlformats.org/officeDocument/2006/relationships/image" Target="../media/image127.emf" /><Relationship Id="rId4" Type="http://schemas.openxmlformats.org/officeDocument/2006/relationships/image" Target="../media/image128.emf" /><Relationship Id="rId5" Type="http://schemas.openxmlformats.org/officeDocument/2006/relationships/image" Target="../media/image129.emf" /><Relationship Id="rId6" Type="http://schemas.openxmlformats.org/officeDocument/2006/relationships/image" Target="../media/image130.emf" /><Relationship Id="rId7" Type="http://schemas.openxmlformats.org/officeDocument/2006/relationships/image" Target="../media/image131.emf" /><Relationship Id="rId8" Type="http://schemas.openxmlformats.org/officeDocument/2006/relationships/image" Target="../media/image132.emf" /><Relationship Id="rId9" Type="http://schemas.openxmlformats.org/officeDocument/2006/relationships/image" Target="../media/image133.emf" /><Relationship Id="rId10" Type="http://schemas.openxmlformats.org/officeDocument/2006/relationships/image" Target="../media/image134.emf" /><Relationship Id="rId11" Type="http://schemas.openxmlformats.org/officeDocument/2006/relationships/image" Target="../media/image135.emf" /><Relationship Id="rId12" Type="http://schemas.openxmlformats.org/officeDocument/2006/relationships/image" Target="../media/image136.emf" /><Relationship Id="rId13" Type="http://schemas.openxmlformats.org/officeDocument/2006/relationships/image" Target="../media/image137.emf" /><Relationship Id="rId14" Type="http://schemas.openxmlformats.org/officeDocument/2006/relationships/image" Target="../media/image138.emf" /><Relationship Id="rId15" Type="http://schemas.openxmlformats.org/officeDocument/2006/relationships/image" Target="../media/image139.emf" /><Relationship Id="rId16" Type="http://schemas.openxmlformats.org/officeDocument/2006/relationships/image" Target="../media/image140.emf" /><Relationship Id="rId17" Type="http://schemas.openxmlformats.org/officeDocument/2006/relationships/image" Target="../media/image141.emf" /><Relationship Id="rId18" Type="http://schemas.openxmlformats.org/officeDocument/2006/relationships/image" Target="../media/image14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3</xdr:row>
      <xdr:rowOff>47625</xdr:rowOff>
    </xdr:from>
    <xdr:to>
      <xdr:col>13</xdr:col>
      <xdr:colOff>409575</xdr:colOff>
      <xdr:row>4</xdr:row>
      <xdr:rowOff>104775</xdr:rowOff>
    </xdr:to>
    <xdr:pic>
      <xdr:nvPicPr>
        <xdr:cNvPr id="1" name="Label3"/>
        <xdr:cNvPicPr preferRelativeResize="1">
          <a:picLocks noChangeAspect="1"/>
        </xdr:cNvPicPr>
      </xdr:nvPicPr>
      <xdr:blipFill>
        <a:blip r:embed="rId1"/>
        <a:stretch>
          <a:fillRect/>
        </a:stretch>
      </xdr:blipFill>
      <xdr:spPr>
        <a:xfrm>
          <a:off x="885825" y="533400"/>
          <a:ext cx="744855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28</xdr:row>
      <xdr:rowOff>57150</xdr:rowOff>
    </xdr:from>
    <xdr:to>
      <xdr:col>7</xdr:col>
      <xdr:colOff>9525</xdr:colOff>
      <xdr:row>30</xdr:row>
      <xdr:rowOff>76200</xdr:rowOff>
    </xdr:to>
    <xdr:sp>
      <xdr:nvSpPr>
        <xdr:cNvPr id="1" name="Rectangle 1"/>
        <xdr:cNvSpPr>
          <a:spLocks/>
        </xdr:cNvSpPr>
      </xdr:nvSpPr>
      <xdr:spPr>
        <a:xfrm rot="5400000">
          <a:off x="2476500" y="4762500"/>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28</xdr:row>
      <xdr:rowOff>57150</xdr:rowOff>
    </xdr:from>
    <xdr:to>
      <xdr:col>9</xdr:col>
      <xdr:colOff>533400</xdr:colOff>
      <xdr:row>30</xdr:row>
      <xdr:rowOff>76200</xdr:rowOff>
    </xdr:to>
    <xdr:sp>
      <xdr:nvSpPr>
        <xdr:cNvPr id="2" name="Rectangle 2"/>
        <xdr:cNvSpPr>
          <a:spLocks/>
        </xdr:cNvSpPr>
      </xdr:nvSpPr>
      <xdr:spPr>
        <a:xfrm rot="5400000">
          <a:off x="4343400" y="4762500"/>
          <a:ext cx="1914525"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28</xdr:row>
      <xdr:rowOff>57150</xdr:rowOff>
    </xdr:from>
    <xdr:to>
      <xdr:col>13</xdr:col>
      <xdr:colOff>0</xdr:colOff>
      <xdr:row>30</xdr:row>
      <xdr:rowOff>76200</xdr:rowOff>
    </xdr:to>
    <xdr:sp>
      <xdr:nvSpPr>
        <xdr:cNvPr id="3" name="Rectangle 3"/>
        <xdr:cNvSpPr>
          <a:spLocks/>
        </xdr:cNvSpPr>
      </xdr:nvSpPr>
      <xdr:spPr>
        <a:xfrm rot="5400000">
          <a:off x="6257925" y="4762500"/>
          <a:ext cx="1905000"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19050</xdr:rowOff>
    </xdr:from>
    <xdr:to>
      <xdr:col>7</xdr:col>
      <xdr:colOff>9525</xdr:colOff>
      <xdr:row>28</xdr:row>
      <xdr:rowOff>57150</xdr:rowOff>
    </xdr:to>
    <xdr:sp>
      <xdr:nvSpPr>
        <xdr:cNvPr id="4" name="Rectangle 4"/>
        <xdr:cNvSpPr>
          <a:spLocks/>
        </xdr:cNvSpPr>
      </xdr:nvSpPr>
      <xdr:spPr>
        <a:xfrm>
          <a:off x="609600" y="4400550"/>
          <a:ext cx="3733800" cy="36195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26</xdr:row>
      <xdr:rowOff>19050</xdr:rowOff>
    </xdr:from>
    <xdr:to>
      <xdr:col>13</xdr:col>
      <xdr:colOff>0</xdr:colOff>
      <xdr:row>28</xdr:row>
      <xdr:rowOff>57150</xdr:rowOff>
    </xdr:to>
    <xdr:sp>
      <xdr:nvSpPr>
        <xdr:cNvPr id="5" name="Rectangle 5"/>
        <xdr:cNvSpPr>
          <a:spLocks/>
        </xdr:cNvSpPr>
      </xdr:nvSpPr>
      <xdr:spPr>
        <a:xfrm>
          <a:off x="4343400" y="4400550"/>
          <a:ext cx="3819525" cy="3619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57150</xdr:rowOff>
    </xdr:from>
    <xdr:to>
      <xdr:col>3</xdr:col>
      <xdr:colOff>581025</xdr:colOff>
      <xdr:row>30</xdr:row>
      <xdr:rowOff>76200</xdr:rowOff>
    </xdr:to>
    <xdr:sp>
      <xdr:nvSpPr>
        <xdr:cNvPr id="6" name="Rectangle 6"/>
        <xdr:cNvSpPr>
          <a:spLocks/>
        </xdr:cNvSpPr>
      </xdr:nvSpPr>
      <xdr:spPr>
        <a:xfrm rot="5400000">
          <a:off x="609600" y="4762500"/>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0</xdr:colOff>
      <xdr:row>5</xdr:row>
      <xdr:rowOff>104775</xdr:rowOff>
    </xdr:from>
    <xdr:to>
      <xdr:col>6</xdr:col>
      <xdr:colOff>19050</xdr:colOff>
      <xdr:row>7</xdr:row>
      <xdr:rowOff>0</xdr:rowOff>
    </xdr:to>
    <xdr:pic>
      <xdr:nvPicPr>
        <xdr:cNvPr id="7" name="lbl_ofo_type"/>
        <xdr:cNvPicPr preferRelativeResize="1">
          <a:picLocks noChangeAspect="1"/>
        </xdr:cNvPicPr>
      </xdr:nvPicPr>
      <xdr:blipFill>
        <a:blip r:embed="rId1"/>
        <a:stretch>
          <a:fillRect/>
        </a:stretch>
      </xdr:blipFill>
      <xdr:spPr>
        <a:xfrm>
          <a:off x="1219200" y="1009650"/>
          <a:ext cx="2524125" cy="219075"/>
        </a:xfrm>
        <a:prstGeom prst="rect">
          <a:avLst/>
        </a:prstGeom>
        <a:noFill/>
        <a:ln w="9525" cmpd="sng">
          <a:noFill/>
        </a:ln>
      </xdr:spPr>
    </xdr:pic>
    <xdr:clientData/>
  </xdr:twoCellAnchor>
  <xdr:twoCellAnchor editAs="oneCell">
    <xdr:from>
      <xdr:col>2</xdr:col>
      <xdr:colOff>0</xdr:colOff>
      <xdr:row>8</xdr:row>
      <xdr:rowOff>133350</xdr:rowOff>
    </xdr:from>
    <xdr:to>
      <xdr:col>5</xdr:col>
      <xdr:colOff>466725</xdr:colOff>
      <xdr:row>9</xdr:row>
      <xdr:rowOff>152400</xdr:rowOff>
    </xdr:to>
    <xdr:pic>
      <xdr:nvPicPr>
        <xdr:cNvPr id="8" name="lbl_noncompliance_charge_rate"/>
        <xdr:cNvPicPr preferRelativeResize="1">
          <a:picLocks noChangeAspect="1"/>
        </xdr:cNvPicPr>
      </xdr:nvPicPr>
      <xdr:blipFill>
        <a:blip r:embed="rId2"/>
        <a:stretch>
          <a:fillRect/>
        </a:stretch>
      </xdr:blipFill>
      <xdr:spPr>
        <a:xfrm>
          <a:off x="1219200" y="1524000"/>
          <a:ext cx="2362200" cy="209550"/>
        </a:xfrm>
        <a:prstGeom prst="rect">
          <a:avLst/>
        </a:prstGeom>
        <a:noFill/>
        <a:ln w="9525" cmpd="sng">
          <a:noFill/>
        </a:ln>
      </xdr:spPr>
    </xdr:pic>
    <xdr:clientData/>
  </xdr:twoCellAnchor>
  <xdr:twoCellAnchor editAs="oneCell">
    <xdr:from>
      <xdr:col>2</xdr:col>
      <xdr:colOff>0</xdr:colOff>
      <xdr:row>11</xdr:row>
      <xdr:rowOff>114300</xdr:rowOff>
    </xdr:from>
    <xdr:to>
      <xdr:col>5</xdr:col>
      <xdr:colOff>466725</xdr:colOff>
      <xdr:row>13</xdr:row>
      <xdr:rowOff>9525</xdr:rowOff>
    </xdr:to>
    <xdr:pic>
      <xdr:nvPicPr>
        <xdr:cNvPr id="9" name="lbl_tolerance_band"/>
        <xdr:cNvPicPr preferRelativeResize="1">
          <a:picLocks noChangeAspect="1"/>
        </xdr:cNvPicPr>
      </xdr:nvPicPr>
      <xdr:blipFill>
        <a:blip r:embed="rId3"/>
        <a:stretch>
          <a:fillRect/>
        </a:stretch>
      </xdr:blipFill>
      <xdr:spPr>
        <a:xfrm>
          <a:off x="1219200" y="2009775"/>
          <a:ext cx="2362200" cy="219075"/>
        </a:xfrm>
        <a:prstGeom prst="rect">
          <a:avLst/>
        </a:prstGeom>
        <a:noFill/>
        <a:ln w="9525" cmpd="sng">
          <a:noFill/>
        </a:ln>
      </xdr:spPr>
    </xdr:pic>
    <xdr:clientData/>
  </xdr:twoCellAnchor>
  <xdr:twoCellAnchor editAs="oneCell">
    <xdr:from>
      <xdr:col>2</xdr:col>
      <xdr:colOff>0</xdr:colOff>
      <xdr:row>14</xdr:row>
      <xdr:rowOff>114300</xdr:rowOff>
    </xdr:from>
    <xdr:to>
      <xdr:col>5</xdr:col>
      <xdr:colOff>466725</xdr:colOff>
      <xdr:row>16</xdr:row>
      <xdr:rowOff>9525</xdr:rowOff>
    </xdr:to>
    <xdr:pic>
      <xdr:nvPicPr>
        <xdr:cNvPr id="10" name="lbl_estimated_usage"/>
        <xdr:cNvPicPr preferRelativeResize="1">
          <a:picLocks noChangeAspect="1"/>
        </xdr:cNvPicPr>
      </xdr:nvPicPr>
      <xdr:blipFill>
        <a:blip r:embed="rId4"/>
        <a:stretch>
          <a:fillRect/>
        </a:stretch>
      </xdr:blipFill>
      <xdr:spPr>
        <a:xfrm>
          <a:off x="1219200" y="2495550"/>
          <a:ext cx="2362200" cy="219075"/>
        </a:xfrm>
        <a:prstGeom prst="rect">
          <a:avLst/>
        </a:prstGeom>
        <a:noFill/>
        <a:ln w="9525" cmpd="sng">
          <a:noFill/>
        </a:ln>
      </xdr:spPr>
    </xdr:pic>
    <xdr:clientData/>
  </xdr:twoCellAnchor>
  <xdr:twoCellAnchor editAs="oneCell">
    <xdr:from>
      <xdr:col>1</xdr:col>
      <xdr:colOff>600075</xdr:colOff>
      <xdr:row>17</xdr:row>
      <xdr:rowOff>133350</xdr:rowOff>
    </xdr:from>
    <xdr:to>
      <xdr:col>3</xdr:col>
      <xdr:colOff>552450</xdr:colOff>
      <xdr:row>18</xdr:row>
      <xdr:rowOff>152400</xdr:rowOff>
    </xdr:to>
    <xdr:pic>
      <xdr:nvPicPr>
        <xdr:cNvPr id="11" name="lbl_supply"/>
        <xdr:cNvPicPr preferRelativeResize="1">
          <a:picLocks noChangeAspect="1"/>
        </xdr:cNvPicPr>
      </xdr:nvPicPr>
      <xdr:blipFill>
        <a:blip r:embed="rId5"/>
        <a:stretch>
          <a:fillRect/>
        </a:stretch>
      </xdr:blipFill>
      <xdr:spPr>
        <a:xfrm>
          <a:off x="1209675" y="3000375"/>
          <a:ext cx="1238250" cy="209550"/>
        </a:xfrm>
        <a:prstGeom prst="rect">
          <a:avLst/>
        </a:prstGeom>
        <a:noFill/>
        <a:ln w="9525" cmpd="sng">
          <a:noFill/>
        </a:ln>
      </xdr:spPr>
    </xdr:pic>
    <xdr:clientData/>
  </xdr:twoCellAnchor>
  <xdr:twoCellAnchor editAs="oneCell">
    <xdr:from>
      <xdr:col>1</xdr:col>
      <xdr:colOff>66675</xdr:colOff>
      <xdr:row>26</xdr:row>
      <xdr:rowOff>66675</xdr:rowOff>
    </xdr:from>
    <xdr:to>
      <xdr:col>6</xdr:col>
      <xdr:colOff>333375</xdr:colOff>
      <xdr:row>28</xdr:row>
      <xdr:rowOff>19050</xdr:rowOff>
    </xdr:to>
    <xdr:pic>
      <xdr:nvPicPr>
        <xdr:cNvPr id="12" name="combtn_rule_14_excerpt"/>
        <xdr:cNvPicPr preferRelativeResize="1">
          <a:picLocks noChangeAspect="1"/>
        </xdr:cNvPicPr>
      </xdr:nvPicPr>
      <xdr:blipFill>
        <a:blip r:embed="rId6"/>
        <a:stretch>
          <a:fillRect/>
        </a:stretch>
      </xdr:blipFill>
      <xdr:spPr>
        <a:xfrm>
          <a:off x="676275" y="4448175"/>
          <a:ext cx="3381375" cy="276225"/>
        </a:xfrm>
        <a:prstGeom prst="rect">
          <a:avLst/>
        </a:prstGeom>
        <a:noFill/>
        <a:ln w="1" cmpd="sng">
          <a:noFill/>
        </a:ln>
      </xdr:spPr>
    </xdr:pic>
    <xdr:clientData/>
  </xdr:twoCellAnchor>
  <xdr:twoCellAnchor editAs="oneCell">
    <xdr:from>
      <xdr:col>8</xdr:col>
      <xdr:colOff>0</xdr:colOff>
      <xdr:row>5</xdr:row>
      <xdr:rowOff>104775</xdr:rowOff>
    </xdr:from>
    <xdr:to>
      <xdr:col>11</xdr:col>
      <xdr:colOff>466725</xdr:colOff>
      <xdr:row>6</xdr:row>
      <xdr:rowOff>152400</xdr:rowOff>
    </xdr:to>
    <xdr:pic>
      <xdr:nvPicPr>
        <xdr:cNvPr id="13" name="lbl_supply_minus_usage"/>
        <xdr:cNvPicPr preferRelativeResize="1">
          <a:picLocks noChangeAspect="1"/>
        </xdr:cNvPicPr>
      </xdr:nvPicPr>
      <xdr:blipFill>
        <a:blip r:embed="rId7"/>
        <a:stretch>
          <a:fillRect/>
        </a:stretch>
      </xdr:blipFill>
      <xdr:spPr>
        <a:xfrm>
          <a:off x="4943475" y="1009650"/>
          <a:ext cx="2466975" cy="209550"/>
        </a:xfrm>
        <a:prstGeom prst="rect">
          <a:avLst/>
        </a:prstGeom>
        <a:noFill/>
        <a:ln w="9525" cmpd="sng">
          <a:noFill/>
        </a:ln>
      </xdr:spPr>
    </xdr:pic>
    <xdr:clientData/>
  </xdr:twoCellAnchor>
  <xdr:twoCellAnchor editAs="oneCell">
    <xdr:from>
      <xdr:col>8</xdr:col>
      <xdr:colOff>0</xdr:colOff>
      <xdr:row>8</xdr:row>
      <xdr:rowOff>123825</xdr:rowOff>
    </xdr:from>
    <xdr:to>
      <xdr:col>11</xdr:col>
      <xdr:colOff>466725</xdr:colOff>
      <xdr:row>9</xdr:row>
      <xdr:rowOff>142875</xdr:rowOff>
    </xdr:to>
    <xdr:pic>
      <xdr:nvPicPr>
        <xdr:cNvPr id="14" name="lbl_tolerance_volume"/>
        <xdr:cNvPicPr preferRelativeResize="1">
          <a:picLocks noChangeAspect="1"/>
        </xdr:cNvPicPr>
      </xdr:nvPicPr>
      <xdr:blipFill>
        <a:blip r:embed="rId8"/>
        <a:stretch>
          <a:fillRect/>
        </a:stretch>
      </xdr:blipFill>
      <xdr:spPr>
        <a:xfrm>
          <a:off x="4943475" y="1514475"/>
          <a:ext cx="2466975" cy="209550"/>
        </a:xfrm>
        <a:prstGeom prst="rect">
          <a:avLst/>
        </a:prstGeom>
        <a:noFill/>
        <a:ln w="9525" cmpd="sng">
          <a:noFill/>
        </a:ln>
      </xdr:spPr>
    </xdr:pic>
    <xdr:clientData/>
  </xdr:twoCellAnchor>
  <xdr:twoCellAnchor editAs="oneCell">
    <xdr:from>
      <xdr:col>1</xdr:col>
      <xdr:colOff>600075</xdr:colOff>
      <xdr:row>3</xdr:row>
      <xdr:rowOff>47625</xdr:rowOff>
    </xdr:from>
    <xdr:to>
      <xdr:col>11</xdr:col>
      <xdr:colOff>228600</xdr:colOff>
      <xdr:row>4</xdr:row>
      <xdr:rowOff>114300</xdr:rowOff>
    </xdr:to>
    <xdr:pic>
      <xdr:nvPicPr>
        <xdr:cNvPr id="15" name="Label8"/>
        <xdr:cNvPicPr preferRelativeResize="1">
          <a:picLocks noChangeAspect="1"/>
        </xdr:cNvPicPr>
      </xdr:nvPicPr>
      <xdr:blipFill>
        <a:blip r:embed="rId9"/>
        <a:stretch>
          <a:fillRect/>
        </a:stretch>
      </xdr:blipFill>
      <xdr:spPr>
        <a:xfrm>
          <a:off x="1209675" y="628650"/>
          <a:ext cx="5962650" cy="228600"/>
        </a:xfrm>
        <a:prstGeom prst="rect">
          <a:avLst/>
        </a:prstGeom>
        <a:noFill/>
        <a:ln w="9525" cmpd="sng">
          <a:noFill/>
        </a:ln>
      </xdr:spPr>
    </xdr:pic>
    <xdr:clientData/>
  </xdr:twoCellAnchor>
  <xdr:twoCellAnchor editAs="oneCell">
    <xdr:from>
      <xdr:col>8</xdr:col>
      <xdr:colOff>0</xdr:colOff>
      <xdr:row>11</xdr:row>
      <xdr:rowOff>104775</xdr:rowOff>
    </xdr:from>
    <xdr:to>
      <xdr:col>11</xdr:col>
      <xdr:colOff>466725</xdr:colOff>
      <xdr:row>12</xdr:row>
      <xdr:rowOff>152400</xdr:rowOff>
    </xdr:to>
    <xdr:pic>
      <xdr:nvPicPr>
        <xdr:cNvPr id="16" name="lbl_out_of_tolerance"/>
        <xdr:cNvPicPr preferRelativeResize="1">
          <a:picLocks noChangeAspect="1"/>
        </xdr:cNvPicPr>
      </xdr:nvPicPr>
      <xdr:blipFill>
        <a:blip r:embed="rId10"/>
        <a:stretch>
          <a:fillRect/>
        </a:stretch>
      </xdr:blipFill>
      <xdr:spPr>
        <a:xfrm>
          <a:off x="4943475" y="2000250"/>
          <a:ext cx="2466975" cy="209550"/>
        </a:xfrm>
        <a:prstGeom prst="rect">
          <a:avLst/>
        </a:prstGeom>
        <a:noFill/>
        <a:ln w="9525" cmpd="sng">
          <a:noFill/>
        </a:ln>
      </xdr:spPr>
    </xdr:pic>
    <xdr:clientData/>
  </xdr:twoCellAnchor>
  <xdr:twoCellAnchor editAs="oneCell">
    <xdr:from>
      <xdr:col>8</xdr:col>
      <xdr:colOff>0</xdr:colOff>
      <xdr:row>14</xdr:row>
      <xdr:rowOff>104775</xdr:rowOff>
    </xdr:from>
    <xdr:to>
      <xdr:col>11</xdr:col>
      <xdr:colOff>466725</xdr:colOff>
      <xdr:row>15</xdr:row>
      <xdr:rowOff>152400</xdr:rowOff>
    </xdr:to>
    <xdr:pic>
      <xdr:nvPicPr>
        <xdr:cNvPr id="17" name="lbl_noncompliance_charge"/>
        <xdr:cNvPicPr preferRelativeResize="1">
          <a:picLocks noChangeAspect="1"/>
        </xdr:cNvPicPr>
      </xdr:nvPicPr>
      <xdr:blipFill>
        <a:blip r:embed="rId11"/>
        <a:stretch>
          <a:fillRect/>
        </a:stretch>
      </xdr:blipFill>
      <xdr:spPr>
        <a:xfrm>
          <a:off x="4943475" y="2486025"/>
          <a:ext cx="2466975" cy="209550"/>
        </a:xfrm>
        <a:prstGeom prst="rect">
          <a:avLst/>
        </a:prstGeom>
        <a:noFill/>
        <a:ln w="9525" cmpd="sng">
          <a:noFill/>
        </a:ln>
      </xdr:spPr>
    </xdr:pic>
    <xdr:clientData/>
  </xdr:twoCellAnchor>
  <xdr:twoCellAnchor editAs="oneCell">
    <xdr:from>
      <xdr:col>8</xdr:col>
      <xdr:colOff>0</xdr:colOff>
      <xdr:row>17</xdr:row>
      <xdr:rowOff>123825</xdr:rowOff>
    </xdr:from>
    <xdr:to>
      <xdr:col>11</xdr:col>
      <xdr:colOff>466725</xdr:colOff>
      <xdr:row>18</xdr:row>
      <xdr:rowOff>142875</xdr:rowOff>
    </xdr:to>
    <xdr:pic>
      <xdr:nvPicPr>
        <xdr:cNvPr id="18" name="lbl_in_compliance"/>
        <xdr:cNvPicPr preferRelativeResize="1">
          <a:picLocks noChangeAspect="1"/>
        </xdr:cNvPicPr>
      </xdr:nvPicPr>
      <xdr:blipFill>
        <a:blip r:embed="rId12"/>
        <a:stretch>
          <a:fillRect/>
        </a:stretch>
      </xdr:blipFill>
      <xdr:spPr>
        <a:xfrm>
          <a:off x="4943475" y="2990850"/>
          <a:ext cx="2466975" cy="209550"/>
        </a:xfrm>
        <a:prstGeom prst="rect">
          <a:avLst/>
        </a:prstGeom>
        <a:noFill/>
        <a:ln w="9525" cmpd="sng">
          <a:noFill/>
        </a:ln>
      </xdr:spPr>
    </xdr:pic>
    <xdr:clientData/>
  </xdr:twoCellAnchor>
  <xdr:twoCellAnchor editAs="oneCell">
    <xdr:from>
      <xdr:col>9</xdr:col>
      <xdr:colOff>590550</xdr:colOff>
      <xdr:row>28</xdr:row>
      <xdr:rowOff>85725</xdr:rowOff>
    </xdr:from>
    <xdr:to>
      <xdr:col>12</xdr:col>
      <xdr:colOff>561975</xdr:colOff>
      <xdr:row>30</xdr:row>
      <xdr:rowOff>38100</xdr:rowOff>
    </xdr:to>
    <xdr:pic>
      <xdr:nvPicPr>
        <xdr:cNvPr id="19" name="combtn_enduse"/>
        <xdr:cNvPicPr preferRelativeResize="1">
          <a:picLocks noChangeAspect="1"/>
        </xdr:cNvPicPr>
      </xdr:nvPicPr>
      <xdr:blipFill>
        <a:blip r:embed="rId13"/>
        <a:stretch>
          <a:fillRect/>
        </a:stretch>
      </xdr:blipFill>
      <xdr:spPr>
        <a:xfrm>
          <a:off x="6315075" y="4791075"/>
          <a:ext cx="1800225" cy="276225"/>
        </a:xfrm>
        <a:prstGeom prst="rect">
          <a:avLst/>
        </a:prstGeom>
        <a:noFill/>
        <a:ln w="9525" cmpd="sng">
          <a:noFill/>
        </a:ln>
      </xdr:spPr>
    </xdr:pic>
    <xdr:clientData/>
  </xdr:twoCellAnchor>
  <xdr:twoCellAnchor editAs="oneCell">
    <xdr:from>
      <xdr:col>4</xdr:col>
      <xdr:colOff>0</xdr:colOff>
      <xdr:row>17</xdr:row>
      <xdr:rowOff>133350</xdr:rowOff>
    </xdr:from>
    <xdr:to>
      <xdr:col>5</xdr:col>
      <xdr:colOff>552450</xdr:colOff>
      <xdr:row>18</xdr:row>
      <xdr:rowOff>152400</xdr:rowOff>
    </xdr:to>
    <xdr:pic>
      <xdr:nvPicPr>
        <xdr:cNvPr id="20" name="lbl_shrinkage"/>
        <xdr:cNvPicPr preferRelativeResize="1">
          <a:picLocks noChangeAspect="1"/>
        </xdr:cNvPicPr>
      </xdr:nvPicPr>
      <xdr:blipFill>
        <a:blip r:embed="rId14"/>
        <a:stretch>
          <a:fillRect/>
        </a:stretch>
      </xdr:blipFill>
      <xdr:spPr>
        <a:xfrm>
          <a:off x="2505075" y="3000375"/>
          <a:ext cx="1162050" cy="209550"/>
        </a:xfrm>
        <a:prstGeom prst="rect">
          <a:avLst/>
        </a:prstGeom>
        <a:noFill/>
        <a:ln w="9525" cmpd="sng">
          <a:noFill/>
        </a:ln>
      </xdr:spPr>
    </xdr:pic>
    <xdr:clientData/>
  </xdr:twoCellAnchor>
  <xdr:twoCellAnchor editAs="oneCell">
    <xdr:from>
      <xdr:col>7</xdr:col>
      <xdr:colOff>66675</xdr:colOff>
      <xdr:row>26</xdr:row>
      <xdr:rowOff>66675</xdr:rowOff>
    </xdr:from>
    <xdr:to>
      <xdr:col>12</xdr:col>
      <xdr:colOff>552450</xdr:colOff>
      <xdr:row>28</xdr:row>
      <xdr:rowOff>9525</xdr:rowOff>
    </xdr:to>
    <xdr:pic>
      <xdr:nvPicPr>
        <xdr:cNvPr id="21" name="combtn_rule_14_whole"/>
        <xdr:cNvPicPr preferRelativeResize="1">
          <a:picLocks noChangeAspect="1"/>
        </xdr:cNvPicPr>
      </xdr:nvPicPr>
      <xdr:blipFill>
        <a:blip r:embed="rId15"/>
        <a:stretch>
          <a:fillRect/>
        </a:stretch>
      </xdr:blipFill>
      <xdr:spPr>
        <a:xfrm>
          <a:off x="4400550" y="4448175"/>
          <a:ext cx="3705225" cy="266700"/>
        </a:xfrm>
        <a:prstGeom prst="rect">
          <a:avLst/>
        </a:prstGeom>
        <a:noFill/>
        <a:ln w="9525" cmpd="sng">
          <a:noFill/>
        </a:ln>
      </xdr:spPr>
    </xdr:pic>
    <xdr:clientData/>
  </xdr:twoCellAnchor>
  <xdr:twoCellAnchor>
    <xdr:from>
      <xdr:col>1</xdr:col>
      <xdr:colOff>0</xdr:colOff>
      <xdr:row>21</xdr:row>
      <xdr:rowOff>0</xdr:rowOff>
    </xdr:from>
    <xdr:to>
      <xdr:col>13</xdr:col>
      <xdr:colOff>0</xdr:colOff>
      <xdr:row>26</xdr:row>
      <xdr:rowOff>9525</xdr:rowOff>
    </xdr:to>
    <xdr:sp>
      <xdr:nvSpPr>
        <xdr:cNvPr id="22" name="Text Box 22"/>
        <xdr:cNvSpPr txBox="1">
          <a:spLocks noChangeArrowheads="1"/>
        </xdr:cNvSpPr>
      </xdr:nvSpPr>
      <xdr:spPr>
        <a:xfrm>
          <a:off x="609600" y="3590925"/>
          <a:ext cx="7553325" cy="800100"/>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800" b="0" i="0" u="none" baseline="0">
              <a:solidFill>
                <a:srgbClr val="000000"/>
              </a:solidFill>
              <a:latin typeface="Bookman Old Style"/>
              <a:ea typeface="Bookman Old Style"/>
              <a:cs typeface="Bookman Old Style"/>
            </a:rPr>
            <a:t>- This OFO Compliance Tool is provided by PG&amp;E to assist customers in calculating a daily imbalance position during a PG&amp;E Operational   
</a:t>
          </a:r>
          <a:r>
            <a:rPr lang="en-US" cap="none" sz="800" b="0" i="0" u="none" baseline="0">
              <a:solidFill>
                <a:srgbClr val="000000"/>
              </a:solidFill>
              <a:latin typeface="Bookman Old Style"/>
              <a:ea typeface="Bookman Old Style"/>
              <a:cs typeface="Bookman Old Style"/>
            </a:rPr>
            <a:t>  Flow Order (OFO).  PG&amp;E makes no warranty or representation as to the accuracy of this OFO Compliance Tool or with respect to any 
</a:t>
          </a:r>
          <a:r>
            <a:rPr lang="en-US" cap="none" sz="800" b="0" i="0" u="none" baseline="0">
              <a:solidFill>
                <a:srgbClr val="000000"/>
              </a:solidFill>
              <a:latin typeface="Bookman Old Style"/>
              <a:ea typeface="Bookman Old Style"/>
              <a:cs typeface="Bookman Old Style"/>
            </a:rPr>
            <a:t>  customer's use of or reliance on it.  Any noncompliance charges incurred by a customer shall be that customer's sole responsibility       
</a:t>
          </a:r>
          <a:r>
            <a:rPr lang="en-US" cap="none" sz="800" b="0" i="0" u="none" baseline="0">
              <a:solidFill>
                <a:srgbClr val="000000"/>
              </a:solidFill>
              <a:latin typeface="Bookman Old Style"/>
              <a:ea typeface="Bookman Old Style"/>
              <a:cs typeface="Bookman Old Style"/>
            </a:rPr>
            <a:t>  whether or not the OFO Compliance Tool was used. For complete OFO criteria, please refer to gas Rule 14.
</a:t>
          </a:r>
          <a:r>
            <a:rPr lang="en-US" cap="none" sz="800" b="0" i="0" u="none" baseline="0">
              <a:solidFill>
                <a:srgbClr val="000000"/>
              </a:solidFill>
              <a:latin typeface="Bookman Old Style"/>
              <a:ea typeface="Bookman Old Style"/>
              <a:cs typeface="Bookman Old Style"/>
            </a:rPr>
            <a:t>- If you have further questions regarding OFO/EFO noncompliance charges, please contact your CGT Account Services Representative.
</a:t>
          </a:r>
          <a:r>
            <a:rPr lang="en-US" cap="none" sz="800" b="0" i="0" u="none" baseline="0">
              <a:solidFill>
                <a:srgbClr val="000000"/>
              </a:solidFill>
              <a:latin typeface="Bookman Old Style"/>
              <a:ea typeface="Bookman Old Style"/>
              <a:cs typeface="Bookman Old Style"/>
            </a:rPr>
            <a:t>  </a:t>
          </a:r>
        </a:p>
      </xdr:txBody>
    </xdr:sp>
    <xdr:clientData/>
  </xdr:twoCellAnchor>
  <xdr:twoCellAnchor editAs="oneCell">
    <xdr:from>
      <xdr:col>4</xdr:col>
      <xdr:colOff>28575</xdr:colOff>
      <xdr:row>28</xdr:row>
      <xdr:rowOff>95250</xdr:rowOff>
    </xdr:from>
    <xdr:to>
      <xdr:col>6</xdr:col>
      <xdr:colOff>457200</xdr:colOff>
      <xdr:row>30</xdr:row>
      <xdr:rowOff>47625</xdr:rowOff>
    </xdr:to>
    <xdr:pic>
      <xdr:nvPicPr>
        <xdr:cNvPr id="23" name="combtn_CPBA"/>
        <xdr:cNvPicPr preferRelativeResize="1">
          <a:picLocks noChangeAspect="1"/>
        </xdr:cNvPicPr>
      </xdr:nvPicPr>
      <xdr:blipFill>
        <a:blip r:embed="rId16"/>
        <a:stretch>
          <a:fillRect/>
        </a:stretch>
      </xdr:blipFill>
      <xdr:spPr>
        <a:xfrm>
          <a:off x="2533650" y="4800600"/>
          <a:ext cx="1647825" cy="276225"/>
        </a:xfrm>
        <a:prstGeom prst="rect">
          <a:avLst/>
        </a:prstGeom>
        <a:noFill/>
        <a:ln w="9525" cmpd="sng">
          <a:noFill/>
        </a:ln>
      </xdr:spPr>
    </xdr:pic>
    <xdr:clientData/>
  </xdr:twoCellAnchor>
  <xdr:twoCellAnchor editAs="oneCell">
    <xdr:from>
      <xdr:col>1</xdr:col>
      <xdr:colOff>57150</xdr:colOff>
      <xdr:row>28</xdr:row>
      <xdr:rowOff>95250</xdr:rowOff>
    </xdr:from>
    <xdr:to>
      <xdr:col>3</xdr:col>
      <xdr:colOff>419100</xdr:colOff>
      <xdr:row>30</xdr:row>
      <xdr:rowOff>47625</xdr:rowOff>
    </xdr:to>
    <xdr:pic>
      <xdr:nvPicPr>
        <xdr:cNvPr id="24" name="combtn_NBAA"/>
        <xdr:cNvPicPr preferRelativeResize="1">
          <a:picLocks noChangeAspect="1"/>
        </xdr:cNvPicPr>
      </xdr:nvPicPr>
      <xdr:blipFill>
        <a:blip r:embed="rId17"/>
        <a:stretch>
          <a:fillRect/>
        </a:stretch>
      </xdr:blipFill>
      <xdr:spPr>
        <a:xfrm>
          <a:off x="666750" y="4800600"/>
          <a:ext cx="1647825" cy="276225"/>
        </a:xfrm>
        <a:prstGeom prst="rect">
          <a:avLst/>
        </a:prstGeom>
        <a:noFill/>
        <a:ln w="9525" cmpd="sng">
          <a:noFill/>
        </a:ln>
      </xdr:spPr>
    </xdr:pic>
    <xdr:clientData/>
  </xdr:twoCellAnchor>
  <xdr:twoCellAnchor editAs="oneCell">
    <xdr:from>
      <xdr:col>7</xdr:col>
      <xdr:colOff>66675</xdr:colOff>
      <xdr:row>28</xdr:row>
      <xdr:rowOff>95250</xdr:rowOff>
    </xdr:from>
    <xdr:to>
      <xdr:col>9</xdr:col>
      <xdr:colOff>361950</xdr:colOff>
      <xdr:row>30</xdr:row>
      <xdr:rowOff>47625</xdr:rowOff>
    </xdr:to>
    <xdr:pic>
      <xdr:nvPicPr>
        <xdr:cNvPr id="25" name="combtn_CTA"/>
        <xdr:cNvPicPr preferRelativeResize="1">
          <a:picLocks noChangeAspect="1"/>
        </xdr:cNvPicPr>
      </xdr:nvPicPr>
      <xdr:blipFill>
        <a:blip r:embed="rId18"/>
        <a:stretch>
          <a:fillRect/>
        </a:stretch>
      </xdr:blipFill>
      <xdr:spPr>
        <a:xfrm>
          <a:off x="4400550" y="4800600"/>
          <a:ext cx="1685925" cy="276225"/>
        </a:xfrm>
        <a:prstGeom prst="rect">
          <a:avLst/>
        </a:prstGeom>
        <a:noFill/>
        <a:ln w="9525" cmpd="sng">
          <a:noFill/>
        </a:ln>
      </xdr:spPr>
    </xdr:pic>
    <xdr:clientData/>
  </xdr:twoCellAnchor>
  <xdr:twoCellAnchor>
    <xdr:from>
      <xdr:col>3</xdr:col>
      <xdr:colOff>552450</xdr:colOff>
      <xdr:row>1</xdr:row>
      <xdr:rowOff>19050</xdr:rowOff>
    </xdr:from>
    <xdr:to>
      <xdr:col>5</xdr:col>
      <xdr:colOff>476250</xdr:colOff>
      <xdr:row>2</xdr:row>
      <xdr:rowOff>133350</xdr:rowOff>
    </xdr:to>
    <xdr:grpSp>
      <xdr:nvGrpSpPr>
        <xdr:cNvPr id="26" name="Group 31"/>
        <xdr:cNvGrpSpPr>
          <a:grpSpLocks/>
        </xdr:cNvGrpSpPr>
      </xdr:nvGrpSpPr>
      <xdr:grpSpPr>
        <a:xfrm>
          <a:off x="2447925" y="180975"/>
          <a:ext cx="1143000" cy="276225"/>
          <a:chOff x="307" y="35"/>
          <a:chExt cx="73" cy="30"/>
        </a:xfrm>
        <a:solidFill>
          <a:srgbClr val="FFFFFF"/>
        </a:solidFill>
      </xdr:grpSpPr>
      <xdr:sp>
        <xdr:nvSpPr>
          <xdr:cNvPr id="27" name="Line 32"/>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3"/>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4"/>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228600</xdr:colOff>
      <xdr:row>1</xdr:row>
      <xdr:rowOff>28575</xdr:rowOff>
    </xdr:from>
    <xdr:to>
      <xdr:col>9</xdr:col>
      <xdr:colOff>590550</xdr:colOff>
      <xdr:row>2</xdr:row>
      <xdr:rowOff>142875</xdr:rowOff>
    </xdr:to>
    <xdr:grpSp>
      <xdr:nvGrpSpPr>
        <xdr:cNvPr id="30" name="Group 35"/>
        <xdr:cNvGrpSpPr>
          <a:grpSpLocks/>
        </xdr:cNvGrpSpPr>
      </xdr:nvGrpSpPr>
      <xdr:grpSpPr>
        <a:xfrm flipH="1">
          <a:off x="5172075" y="190500"/>
          <a:ext cx="1143000" cy="276225"/>
          <a:chOff x="307" y="35"/>
          <a:chExt cx="73" cy="30"/>
        </a:xfrm>
        <a:solidFill>
          <a:srgbClr val="FFFFFF"/>
        </a:solidFill>
      </xdr:grpSpPr>
      <xdr:sp>
        <xdr:nvSpPr>
          <xdr:cNvPr id="31" name="Line 36"/>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7"/>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8"/>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5</xdr:col>
      <xdr:colOff>514350</xdr:colOff>
      <xdr:row>0</xdr:row>
      <xdr:rowOff>0</xdr:rowOff>
    </xdr:from>
    <xdr:to>
      <xdr:col>8</xdr:col>
      <xdr:colOff>190500</xdr:colOff>
      <xdr:row>2</xdr:row>
      <xdr:rowOff>47625</xdr:rowOff>
    </xdr:to>
    <xdr:pic>
      <xdr:nvPicPr>
        <xdr:cNvPr id="34" name="Picture 43" descr="allkey2"/>
        <xdr:cNvPicPr preferRelativeResize="1">
          <a:picLocks noChangeAspect="1"/>
        </xdr:cNvPicPr>
      </xdr:nvPicPr>
      <xdr:blipFill>
        <a:blip r:embed="rId19"/>
        <a:stretch>
          <a:fillRect/>
        </a:stretch>
      </xdr:blipFill>
      <xdr:spPr>
        <a:xfrm>
          <a:off x="3629025" y="0"/>
          <a:ext cx="15049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9525</xdr:rowOff>
    </xdr:from>
    <xdr:to>
      <xdr:col>13</xdr:col>
      <xdr:colOff>0</xdr:colOff>
      <xdr:row>26</xdr:row>
      <xdr:rowOff>28575</xdr:rowOff>
    </xdr:to>
    <xdr:sp>
      <xdr:nvSpPr>
        <xdr:cNvPr id="1" name="Text Box 1"/>
        <xdr:cNvSpPr txBox="1">
          <a:spLocks noChangeArrowheads="1"/>
        </xdr:cNvSpPr>
      </xdr:nvSpPr>
      <xdr:spPr>
        <a:xfrm>
          <a:off x="609600" y="3600450"/>
          <a:ext cx="7553325" cy="8286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800" b="0" i="0" u="none" baseline="0">
              <a:solidFill>
                <a:srgbClr val="000000"/>
              </a:solidFill>
              <a:latin typeface="Bookman Old Style"/>
              <a:ea typeface="Bookman Old Style"/>
              <a:cs typeface="Bookman Old Style"/>
            </a:rPr>
            <a:t>- This OFO Compliance Tool is provided by PG&amp;E to assist customers in calculating a daily imbalance position during a PG&amp;E Operational   
</a:t>
          </a:r>
          <a:r>
            <a:rPr lang="en-US" cap="none" sz="800" b="0" i="0" u="none" baseline="0">
              <a:solidFill>
                <a:srgbClr val="000000"/>
              </a:solidFill>
              <a:latin typeface="Bookman Old Style"/>
              <a:ea typeface="Bookman Old Style"/>
              <a:cs typeface="Bookman Old Style"/>
            </a:rPr>
            <a:t>  Flow Order (OFO).  PG&amp;E makes no warranty or representation as to the accuracy of this OFO Compliance Tool or with respect to any 
</a:t>
          </a:r>
          <a:r>
            <a:rPr lang="en-US" cap="none" sz="800" b="0" i="0" u="none" baseline="0">
              <a:solidFill>
                <a:srgbClr val="000000"/>
              </a:solidFill>
              <a:latin typeface="Bookman Old Style"/>
              <a:ea typeface="Bookman Old Style"/>
              <a:cs typeface="Bookman Old Style"/>
            </a:rPr>
            <a:t>  customer's use of or reliance on it.  Any noncompliance charges incurred by a customer shall be that customer's sole responsibility       
</a:t>
          </a:r>
          <a:r>
            <a:rPr lang="en-US" cap="none" sz="800" b="0" i="0" u="none" baseline="0">
              <a:solidFill>
                <a:srgbClr val="000000"/>
              </a:solidFill>
              <a:latin typeface="Bookman Old Style"/>
              <a:ea typeface="Bookman Old Style"/>
              <a:cs typeface="Bookman Old Style"/>
            </a:rPr>
            <a:t>  whether or not the OFO Compliance Tool was used. For complete OFO criteria, please refer to gas Rule 14.
</a:t>
          </a:r>
          <a:r>
            <a:rPr lang="en-US" cap="none" sz="800" b="0" i="0" u="none" baseline="0">
              <a:solidFill>
                <a:srgbClr val="000000"/>
              </a:solidFill>
              <a:latin typeface="Bookman Old Style"/>
              <a:ea typeface="Bookman Old Style"/>
              <a:cs typeface="Bookman Old Style"/>
            </a:rPr>
            <a:t>- If you have further questions regarding OFO/EFO noncompliance charges, please contact your CGT Account Services Representative.</a:t>
          </a:r>
        </a:p>
      </xdr:txBody>
    </xdr:sp>
    <xdr:clientData/>
  </xdr:twoCellAnchor>
  <xdr:twoCellAnchor>
    <xdr:from>
      <xdr:col>3</xdr:col>
      <xdr:colOff>581025</xdr:colOff>
      <xdr:row>28</xdr:row>
      <xdr:rowOff>66675</xdr:rowOff>
    </xdr:from>
    <xdr:to>
      <xdr:col>7</xdr:col>
      <xdr:colOff>9525</xdr:colOff>
      <xdr:row>30</xdr:row>
      <xdr:rowOff>85725</xdr:rowOff>
    </xdr:to>
    <xdr:sp>
      <xdr:nvSpPr>
        <xdr:cNvPr id="2" name="Rectangle 2"/>
        <xdr:cNvSpPr>
          <a:spLocks/>
        </xdr:cNvSpPr>
      </xdr:nvSpPr>
      <xdr:spPr>
        <a:xfrm rot="5400000">
          <a:off x="2476500" y="4791075"/>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28</xdr:row>
      <xdr:rowOff>66675</xdr:rowOff>
    </xdr:from>
    <xdr:to>
      <xdr:col>9</xdr:col>
      <xdr:colOff>533400</xdr:colOff>
      <xdr:row>30</xdr:row>
      <xdr:rowOff>85725</xdr:rowOff>
    </xdr:to>
    <xdr:sp>
      <xdr:nvSpPr>
        <xdr:cNvPr id="3" name="Rectangle 3"/>
        <xdr:cNvSpPr>
          <a:spLocks/>
        </xdr:cNvSpPr>
      </xdr:nvSpPr>
      <xdr:spPr>
        <a:xfrm rot="5400000">
          <a:off x="4343400" y="4791075"/>
          <a:ext cx="1914525"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28</xdr:row>
      <xdr:rowOff>66675</xdr:rowOff>
    </xdr:from>
    <xdr:to>
      <xdr:col>13</xdr:col>
      <xdr:colOff>0</xdr:colOff>
      <xdr:row>30</xdr:row>
      <xdr:rowOff>85725</xdr:rowOff>
    </xdr:to>
    <xdr:sp>
      <xdr:nvSpPr>
        <xdr:cNvPr id="4" name="Rectangle 4"/>
        <xdr:cNvSpPr>
          <a:spLocks/>
        </xdr:cNvSpPr>
      </xdr:nvSpPr>
      <xdr:spPr>
        <a:xfrm rot="5400000">
          <a:off x="6257925" y="4791075"/>
          <a:ext cx="1905000"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66675</xdr:rowOff>
    </xdr:from>
    <xdr:to>
      <xdr:col>3</xdr:col>
      <xdr:colOff>581025</xdr:colOff>
      <xdr:row>30</xdr:row>
      <xdr:rowOff>85725</xdr:rowOff>
    </xdr:to>
    <xdr:sp>
      <xdr:nvSpPr>
        <xdr:cNvPr id="5" name="Rectangle 5"/>
        <xdr:cNvSpPr>
          <a:spLocks/>
        </xdr:cNvSpPr>
      </xdr:nvSpPr>
      <xdr:spPr>
        <a:xfrm rot="5400000">
          <a:off x="609600" y="4791075"/>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28575</xdr:rowOff>
    </xdr:from>
    <xdr:to>
      <xdr:col>7</xdr:col>
      <xdr:colOff>9525</xdr:colOff>
      <xdr:row>28</xdr:row>
      <xdr:rowOff>66675</xdr:rowOff>
    </xdr:to>
    <xdr:sp>
      <xdr:nvSpPr>
        <xdr:cNvPr id="6" name="Rectangle 6"/>
        <xdr:cNvSpPr>
          <a:spLocks/>
        </xdr:cNvSpPr>
      </xdr:nvSpPr>
      <xdr:spPr>
        <a:xfrm>
          <a:off x="609600" y="4429125"/>
          <a:ext cx="3733800" cy="36195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26</xdr:row>
      <xdr:rowOff>28575</xdr:rowOff>
    </xdr:from>
    <xdr:to>
      <xdr:col>13</xdr:col>
      <xdr:colOff>0</xdr:colOff>
      <xdr:row>28</xdr:row>
      <xdr:rowOff>66675</xdr:rowOff>
    </xdr:to>
    <xdr:sp>
      <xdr:nvSpPr>
        <xdr:cNvPr id="7" name="Rectangle 7"/>
        <xdr:cNvSpPr>
          <a:spLocks/>
        </xdr:cNvSpPr>
      </xdr:nvSpPr>
      <xdr:spPr>
        <a:xfrm>
          <a:off x="4343400" y="4429125"/>
          <a:ext cx="3819525" cy="3619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0</xdr:colOff>
      <xdr:row>5</xdr:row>
      <xdr:rowOff>104775</xdr:rowOff>
    </xdr:from>
    <xdr:to>
      <xdr:col>6</xdr:col>
      <xdr:colOff>19050</xdr:colOff>
      <xdr:row>7</xdr:row>
      <xdr:rowOff>0</xdr:rowOff>
    </xdr:to>
    <xdr:pic>
      <xdr:nvPicPr>
        <xdr:cNvPr id="8" name="lbl_ofo_type"/>
        <xdr:cNvPicPr preferRelativeResize="1">
          <a:picLocks noChangeAspect="1"/>
        </xdr:cNvPicPr>
      </xdr:nvPicPr>
      <xdr:blipFill>
        <a:blip r:embed="rId1"/>
        <a:stretch>
          <a:fillRect/>
        </a:stretch>
      </xdr:blipFill>
      <xdr:spPr>
        <a:xfrm>
          <a:off x="1219200" y="1009650"/>
          <a:ext cx="2524125" cy="219075"/>
        </a:xfrm>
        <a:prstGeom prst="rect">
          <a:avLst/>
        </a:prstGeom>
        <a:noFill/>
        <a:ln w="9525" cmpd="sng">
          <a:noFill/>
        </a:ln>
      </xdr:spPr>
    </xdr:pic>
    <xdr:clientData/>
  </xdr:twoCellAnchor>
  <xdr:twoCellAnchor editAs="oneCell">
    <xdr:from>
      <xdr:col>2</xdr:col>
      <xdr:colOff>0</xdr:colOff>
      <xdr:row>8</xdr:row>
      <xdr:rowOff>114300</xdr:rowOff>
    </xdr:from>
    <xdr:to>
      <xdr:col>6</xdr:col>
      <xdr:colOff>19050</xdr:colOff>
      <xdr:row>9</xdr:row>
      <xdr:rowOff>133350</xdr:rowOff>
    </xdr:to>
    <xdr:pic>
      <xdr:nvPicPr>
        <xdr:cNvPr id="9" name="lbl_noncompliance_charge_rate"/>
        <xdr:cNvPicPr preferRelativeResize="1">
          <a:picLocks noChangeAspect="1"/>
        </xdr:cNvPicPr>
      </xdr:nvPicPr>
      <xdr:blipFill>
        <a:blip r:embed="rId2"/>
        <a:stretch>
          <a:fillRect/>
        </a:stretch>
      </xdr:blipFill>
      <xdr:spPr>
        <a:xfrm>
          <a:off x="1219200" y="1504950"/>
          <a:ext cx="2524125" cy="209550"/>
        </a:xfrm>
        <a:prstGeom prst="rect">
          <a:avLst/>
        </a:prstGeom>
        <a:noFill/>
        <a:ln w="9525" cmpd="sng">
          <a:noFill/>
        </a:ln>
      </xdr:spPr>
    </xdr:pic>
    <xdr:clientData/>
  </xdr:twoCellAnchor>
  <xdr:twoCellAnchor editAs="oneCell">
    <xdr:from>
      <xdr:col>2</xdr:col>
      <xdr:colOff>0</xdr:colOff>
      <xdr:row>11</xdr:row>
      <xdr:rowOff>114300</xdr:rowOff>
    </xdr:from>
    <xdr:to>
      <xdr:col>5</xdr:col>
      <xdr:colOff>466725</xdr:colOff>
      <xdr:row>13</xdr:row>
      <xdr:rowOff>9525</xdr:rowOff>
    </xdr:to>
    <xdr:pic>
      <xdr:nvPicPr>
        <xdr:cNvPr id="10" name="lbl_tolerance_band"/>
        <xdr:cNvPicPr preferRelativeResize="1">
          <a:picLocks noChangeAspect="1"/>
        </xdr:cNvPicPr>
      </xdr:nvPicPr>
      <xdr:blipFill>
        <a:blip r:embed="rId3"/>
        <a:stretch>
          <a:fillRect/>
        </a:stretch>
      </xdr:blipFill>
      <xdr:spPr>
        <a:xfrm>
          <a:off x="1219200" y="2009775"/>
          <a:ext cx="2362200" cy="219075"/>
        </a:xfrm>
        <a:prstGeom prst="rect">
          <a:avLst/>
        </a:prstGeom>
        <a:noFill/>
        <a:ln w="9525" cmpd="sng">
          <a:noFill/>
        </a:ln>
      </xdr:spPr>
    </xdr:pic>
    <xdr:clientData/>
  </xdr:twoCellAnchor>
  <xdr:twoCellAnchor editAs="oneCell">
    <xdr:from>
      <xdr:col>2</xdr:col>
      <xdr:colOff>0</xdr:colOff>
      <xdr:row>17</xdr:row>
      <xdr:rowOff>133350</xdr:rowOff>
    </xdr:from>
    <xdr:to>
      <xdr:col>5</xdr:col>
      <xdr:colOff>466725</xdr:colOff>
      <xdr:row>18</xdr:row>
      <xdr:rowOff>152400</xdr:rowOff>
    </xdr:to>
    <xdr:pic>
      <xdr:nvPicPr>
        <xdr:cNvPr id="11" name="lbl_scheduled_volumes"/>
        <xdr:cNvPicPr preferRelativeResize="1">
          <a:picLocks noChangeAspect="1"/>
        </xdr:cNvPicPr>
      </xdr:nvPicPr>
      <xdr:blipFill>
        <a:blip r:embed="rId4"/>
        <a:stretch>
          <a:fillRect/>
        </a:stretch>
      </xdr:blipFill>
      <xdr:spPr>
        <a:xfrm>
          <a:off x="1219200" y="3000375"/>
          <a:ext cx="2362200" cy="209550"/>
        </a:xfrm>
        <a:prstGeom prst="rect">
          <a:avLst/>
        </a:prstGeom>
        <a:noFill/>
        <a:ln w="9525" cmpd="sng">
          <a:noFill/>
        </a:ln>
      </xdr:spPr>
    </xdr:pic>
    <xdr:clientData/>
  </xdr:twoCellAnchor>
  <xdr:twoCellAnchor editAs="oneCell">
    <xdr:from>
      <xdr:col>2</xdr:col>
      <xdr:colOff>0</xdr:colOff>
      <xdr:row>14</xdr:row>
      <xdr:rowOff>114300</xdr:rowOff>
    </xdr:from>
    <xdr:to>
      <xdr:col>6</xdr:col>
      <xdr:colOff>19050</xdr:colOff>
      <xdr:row>16</xdr:row>
      <xdr:rowOff>0</xdr:rowOff>
    </xdr:to>
    <xdr:pic>
      <xdr:nvPicPr>
        <xdr:cNvPr id="12" name="lbl_estimated_delieveries"/>
        <xdr:cNvPicPr preferRelativeResize="1">
          <a:picLocks noChangeAspect="1"/>
        </xdr:cNvPicPr>
      </xdr:nvPicPr>
      <xdr:blipFill>
        <a:blip r:embed="rId5"/>
        <a:stretch>
          <a:fillRect/>
        </a:stretch>
      </xdr:blipFill>
      <xdr:spPr>
        <a:xfrm>
          <a:off x="1219200" y="2495550"/>
          <a:ext cx="2524125" cy="209550"/>
        </a:xfrm>
        <a:prstGeom prst="rect">
          <a:avLst/>
        </a:prstGeom>
        <a:noFill/>
        <a:ln w="9525" cmpd="sng">
          <a:noFill/>
        </a:ln>
      </xdr:spPr>
    </xdr:pic>
    <xdr:clientData/>
  </xdr:twoCellAnchor>
  <xdr:twoCellAnchor editAs="oneCell">
    <xdr:from>
      <xdr:col>8</xdr:col>
      <xdr:colOff>0</xdr:colOff>
      <xdr:row>5</xdr:row>
      <xdr:rowOff>95250</xdr:rowOff>
    </xdr:from>
    <xdr:to>
      <xdr:col>11</xdr:col>
      <xdr:colOff>466725</xdr:colOff>
      <xdr:row>6</xdr:row>
      <xdr:rowOff>142875</xdr:rowOff>
    </xdr:to>
    <xdr:pic>
      <xdr:nvPicPr>
        <xdr:cNvPr id="13" name="lbl_scheduled_minus_estimated"/>
        <xdr:cNvPicPr preferRelativeResize="1">
          <a:picLocks noChangeAspect="1"/>
        </xdr:cNvPicPr>
      </xdr:nvPicPr>
      <xdr:blipFill>
        <a:blip r:embed="rId6"/>
        <a:stretch>
          <a:fillRect/>
        </a:stretch>
      </xdr:blipFill>
      <xdr:spPr>
        <a:xfrm>
          <a:off x="4943475" y="1000125"/>
          <a:ext cx="2466975" cy="209550"/>
        </a:xfrm>
        <a:prstGeom prst="rect">
          <a:avLst/>
        </a:prstGeom>
        <a:noFill/>
        <a:ln w="9525" cmpd="sng">
          <a:noFill/>
        </a:ln>
      </xdr:spPr>
    </xdr:pic>
    <xdr:clientData/>
  </xdr:twoCellAnchor>
  <xdr:twoCellAnchor editAs="oneCell">
    <xdr:from>
      <xdr:col>8</xdr:col>
      <xdr:colOff>0</xdr:colOff>
      <xdr:row>8</xdr:row>
      <xdr:rowOff>104775</xdr:rowOff>
    </xdr:from>
    <xdr:to>
      <xdr:col>12</xdr:col>
      <xdr:colOff>19050</xdr:colOff>
      <xdr:row>9</xdr:row>
      <xdr:rowOff>123825</xdr:rowOff>
    </xdr:to>
    <xdr:pic>
      <xdr:nvPicPr>
        <xdr:cNvPr id="14" name="lbl_tolerance_volume"/>
        <xdr:cNvPicPr preferRelativeResize="1">
          <a:picLocks noChangeAspect="1"/>
        </xdr:cNvPicPr>
      </xdr:nvPicPr>
      <xdr:blipFill>
        <a:blip r:embed="rId7"/>
        <a:stretch>
          <a:fillRect/>
        </a:stretch>
      </xdr:blipFill>
      <xdr:spPr>
        <a:xfrm>
          <a:off x="4943475" y="1495425"/>
          <a:ext cx="2628900" cy="209550"/>
        </a:xfrm>
        <a:prstGeom prst="rect">
          <a:avLst/>
        </a:prstGeom>
        <a:noFill/>
        <a:ln w="9525" cmpd="sng">
          <a:noFill/>
        </a:ln>
      </xdr:spPr>
    </xdr:pic>
    <xdr:clientData/>
  </xdr:twoCellAnchor>
  <xdr:twoCellAnchor editAs="oneCell">
    <xdr:from>
      <xdr:col>1</xdr:col>
      <xdr:colOff>600075</xdr:colOff>
      <xdr:row>3</xdr:row>
      <xdr:rowOff>38100</xdr:rowOff>
    </xdr:from>
    <xdr:to>
      <xdr:col>11</xdr:col>
      <xdr:colOff>228600</xdr:colOff>
      <xdr:row>4</xdr:row>
      <xdr:rowOff>114300</xdr:rowOff>
    </xdr:to>
    <xdr:pic>
      <xdr:nvPicPr>
        <xdr:cNvPr id="15" name="Label8"/>
        <xdr:cNvPicPr preferRelativeResize="1">
          <a:picLocks noChangeAspect="1"/>
        </xdr:cNvPicPr>
      </xdr:nvPicPr>
      <xdr:blipFill>
        <a:blip r:embed="rId8"/>
        <a:stretch>
          <a:fillRect/>
        </a:stretch>
      </xdr:blipFill>
      <xdr:spPr>
        <a:xfrm>
          <a:off x="1209675" y="619125"/>
          <a:ext cx="5962650" cy="238125"/>
        </a:xfrm>
        <a:prstGeom prst="rect">
          <a:avLst/>
        </a:prstGeom>
        <a:noFill/>
        <a:ln w="9525" cmpd="sng">
          <a:noFill/>
        </a:ln>
      </xdr:spPr>
    </xdr:pic>
    <xdr:clientData/>
  </xdr:twoCellAnchor>
  <xdr:twoCellAnchor editAs="oneCell">
    <xdr:from>
      <xdr:col>7</xdr:col>
      <xdr:colOff>600075</xdr:colOff>
      <xdr:row>11</xdr:row>
      <xdr:rowOff>95250</xdr:rowOff>
    </xdr:from>
    <xdr:to>
      <xdr:col>12</xdr:col>
      <xdr:colOff>9525</xdr:colOff>
      <xdr:row>12</xdr:row>
      <xdr:rowOff>142875</xdr:rowOff>
    </xdr:to>
    <xdr:pic>
      <xdr:nvPicPr>
        <xdr:cNvPr id="16" name="lbl_out_of_tolerance"/>
        <xdr:cNvPicPr preferRelativeResize="1">
          <a:picLocks noChangeAspect="1"/>
        </xdr:cNvPicPr>
      </xdr:nvPicPr>
      <xdr:blipFill>
        <a:blip r:embed="rId9"/>
        <a:stretch>
          <a:fillRect/>
        </a:stretch>
      </xdr:blipFill>
      <xdr:spPr>
        <a:xfrm>
          <a:off x="4933950" y="1990725"/>
          <a:ext cx="2628900" cy="209550"/>
        </a:xfrm>
        <a:prstGeom prst="rect">
          <a:avLst/>
        </a:prstGeom>
        <a:noFill/>
        <a:ln w="9525" cmpd="sng">
          <a:noFill/>
        </a:ln>
      </xdr:spPr>
    </xdr:pic>
    <xdr:clientData/>
  </xdr:twoCellAnchor>
  <xdr:twoCellAnchor editAs="oneCell">
    <xdr:from>
      <xdr:col>8</xdr:col>
      <xdr:colOff>0</xdr:colOff>
      <xdr:row>14</xdr:row>
      <xdr:rowOff>104775</xdr:rowOff>
    </xdr:from>
    <xdr:to>
      <xdr:col>12</xdr:col>
      <xdr:colOff>19050</xdr:colOff>
      <xdr:row>15</xdr:row>
      <xdr:rowOff>152400</xdr:rowOff>
    </xdr:to>
    <xdr:pic>
      <xdr:nvPicPr>
        <xdr:cNvPr id="17" name="lbl_noncompliance_charge"/>
        <xdr:cNvPicPr preferRelativeResize="1">
          <a:picLocks noChangeAspect="1"/>
        </xdr:cNvPicPr>
      </xdr:nvPicPr>
      <xdr:blipFill>
        <a:blip r:embed="rId10"/>
        <a:stretch>
          <a:fillRect/>
        </a:stretch>
      </xdr:blipFill>
      <xdr:spPr>
        <a:xfrm>
          <a:off x="4943475" y="2486025"/>
          <a:ext cx="2628900" cy="209550"/>
        </a:xfrm>
        <a:prstGeom prst="rect">
          <a:avLst/>
        </a:prstGeom>
        <a:noFill/>
        <a:ln w="9525" cmpd="sng">
          <a:noFill/>
        </a:ln>
      </xdr:spPr>
    </xdr:pic>
    <xdr:clientData/>
  </xdr:twoCellAnchor>
  <xdr:twoCellAnchor editAs="oneCell">
    <xdr:from>
      <xdr:col>7</xdr:col>
      <xdr:colOff>600075</xdr:colOff>
      <xdr:row>17</xdr:row>
      <xdr:rowOff>123825</xdr:rowOff>
    </xdr:from>
    <xdr:to>
      <xdr:col>11</xdr:col>
      <xdr:colOff>447675</xdr:colOff>
      <xdr:row>18</xdr:row>
      <xdr:rowOff>142875</xdr:rowOff>
    </xdr:to>
    <xdr:pic>
      <xdr:nvPicPr>
        <xdr:cNvPr id="18" name="lbl_in_compliance"/>
        <xdr:cNvPicPr preferRelativeResize="1">
          <a:picLocks noChangeAspect="1"/>
        </xdr:cNvPicPr>
      </xdr:nvPicPr>
      <xdr:blipFill>
        <a:blip r:embed="rId11"/>
        <a:stretch>
          <a:fillRect/>
        </a:stretch>
      </xdr:blipFill>
      <xdr:spPr>
        <a:xfrm>
          <a:off x="4933950" y="2990850"/>
          <a:ext cx="2457450" cy="209550"/>
        </a:xfrm>
        <a:prstGeom prst="rect">
          <a:avLst/>
        </a:prstGeom>
        <a:noFill/>
        <a:ln w="9525" cmpd="sng">
          <a:noFill/>
        </a:ln>
      </xdr:spPr>
    </xdr:pic>
    <xdr:clientData/>
  </xdr:twoCellAnchor>
  <xdr:twoCellAnchor editAs="oneCell">
    <xdr:from>
      <xdr:col>1</xdr:col>
      <xdr:colOff>57150</xdr:colOff>
      <xdr:row>26</xdr:row>
      <xdr:rowOff>66675</xdr:rowOff>
    </xdr:from>
    <xdr:to>
      <xdr:col>6</xdr:col>
      <xdr:colOff>333375</xdr:colOff>
      <xdr:row>28</xdr:row>
      <xdr:rowOff>19050</xdr:rowOff>
    </xdr:to>
    <xdr:pic>
      <xdr:nvPicPr>
        <xdr:cNvPr id="19" name="combtn_rule_cpba"/>
        <xdr:cNvPicPr preferRelativeResize="1">
          <a:picLocks noChangeAspect="1"/>
        </xdr:cNvPicPr>
      </xdr:nvPicPr>
      <xdr:blipFill>
        <a:blip r:embed="rId12"/>
        <a:stretch>
          <a:fillRect/>
        </a:stretch>
      </xdr:blipFill>
      <xdr:spPr>
        <a:xfrm>
          <a:off x="666750" y="4467225"/>
          <a:ext cx="3390900" cy="276225"/>
        </a:xfrm>
        <a:prstGeom prst="rect">
          <a:avLst/>
        </a:prstGeom>
        <a:noFill/>
        <a:ln w="9525" cmpd="sng">
          <a:noFill/>
        </a:ln>
      </xdr:spPr>
    </xdr:pic>
    <xdr:clientData/>
  </xdr:twoCellAnchor>
  <xdr:twoCellAnchor editAs="oneCell">
    <xdr:from>
      <xdr:col>9</xdr:col>
      <xdr:colOff>590550</xdr:colOff>
      <xdr:row>28</xdr:row>
      <xdr:rowOff>104775</xdr:rowOff>
    </xdr:from>
    <xdr:to>
      <xdr:col>12</xdr:col>
      <xdr:colOff>438150</xdr:colOff>
      <xdr:row>30</xdr:row>
      <xdr:rowOff>66675</xdr:rowOff>
    </xdr:to>
    <xdr:pic>
      <xdr:nvPicPr>
        <xdr:cNvPr id="20" name="combtn_enduse"/>
        <xdr:cNvPicPr preferRelativeResize="1">
          <a:picLocks noChangeAspect="1"/>
        </xdr:cNvPicPr>
      </xdr:nvPicPr>
      <xdr:blipFill>
        <a:blip r:embed="rId13"/>
        <a:stretch>
          <a:fillRect/>
        </a:stretch>
      </xdr:blipFill>
      <xdr:spPr>
        <a:xfrm>
          <a:off x="6315075" y="4829175"/>
          <a:ext cx="1676400" cy="285750"/>
        </a:xfrm>
        <a:prstGeom prst="rect">
          <a:avLst/>
        </a:prstGeom>
        <a:noFill/>
        <a:ln w="9525" cmpd="sng">
          <a:noFill/>
        </a:ln>
      </xdr:spPr>
    </xdr:pic>
    <xdr:clientData/>
  </xdr:twoCellAnchor>
  <xdr:twoCellAnchor editAs="oneCell">
    <xdr:from>
      <xdr:col>7</xdr:col>
      <xdr:colOff>76200</xdr:colOff>
      <xdr:row>26</xdr:row>
      <xdr:rowOff>66675</xdr:rowOff>
    </xdr:from>
    <xdr:to>
      <xdr:col>12</xdr:col>
      <xdr:colOff>314325</xdr:colOff>
      <xdr:row>28</xdr:row>
      <xdr:rowOff>19050</xdr:rowOff>
    </xdr:to>
    <xdr:pic>
      <xdr:nvPicPr>
        <xdr:cNvPr id="21" name="combtn_rule_14_whole"/>
        <xdr:cNvPicPr preferRelativeResize="1">
          <a:picLocks noChangeAspect="1"/>
        </xdr:cNvPicPr>
      </xdr:nvPicPr>
      <xdr:blipFill>
        <a:blip r:embed="rId14"/>
        <a:stretch>
          <a:fillRect/>
        </a:stretch>
      </xdr:blipFill>
      <xdr:spPr>
        <a:xfrm>
          <a:off x="4410075" y="4467225"/>
          <a:ext cx="3457575" cy="276225"/>
        </a:xfrm>
        <a:prstGeom prst="rect">
          <a:avLst/>
        </a:prstGeom>
        <a:noFill/>
        <a:ln w="9525" cmpd="sng">
          <a:noFill/>
        </a:ln>
      </xdr:spPr>
    </xdr:pic>
    <xdr:clientData/>
  </xdr:twoCellAnchor>
  <xdr:twoCellAnchor editAs="oneCell">
    <xdr:from>
      <xdr:col>4</xdr:col>
      <xdr:colOff>28575</xdr:colOff>
      <xdr:row>28</xdr:row>
      <xdr:rowOff>114300</xdr:rowOff>
    </xdr:from>
    <xdr:to>
      <xdr:col>6</xdr:col>
      <xdr:colOff>457200</xdr:colOff>
      <xdr:row>30</xdr:row>
      <xdr:rowOff>66675</xdr:rowOff>
    </xdr:to>
    <xdr:pic>
      <xdr:nvPicPr>
        <xdr:cNvPr id="22" name="combtn_cpba"/>
        <xdr:cNvPicPr preferRelativeResize="1">
          <a:picLocks noChangeAspect="1"/>
        </xdr:cNvPicPr>
      </xdr:nvPicPr>
      <xdr:blipFill>
        <a:blip r:embed="rId15"/>
        <a:stretch>
          <a:fillRect/>
        </a:stretch>
      </xdr:blipFill>
      <xdr:spPr>
        <a:xfrm>
          <a:off x="2533650" y="4838700"/>
          <a:ext cx="1647825" cy="276225"/>
        </a:xfrm>
        <a:prstGeom prst="rect">
          <a:avLst/>
        </a:prstGeom>
        <a:noFill/>
        <a:ln w="9525" cmpd="sng">
          <a:noFill/>
        </a:ln>
      </xdr:spPr>
    </xdr:pic>
    <xdr:clientData/>
  </xdr:twoCellAnchor>
  <xdr:twoCellAnchor editAs="oneCell">
    <xdr:from>
      <xdr:col>1</xdr:col>
      <xdr:colOff>47625</xdr:colOff>
      <xdr:row>28</xdr:row>
      <xdr:rowOff>114300</xdr:rowOff>
    </xdr:from>
    <xdr:to>
      <xdr:col>3</xdr:col>
      <xdr:colOff>409575</xdr:colOff>
      <xdr:row>30</xdr:row>
      <xdr:rowOff>66675</xdr:rowOff>
    </xdr:to>
    <xdr:pic>
      <xdr:nvPicPr>
        <xdr:cNvPr id="23" name="combtn_nbaa"/>
        <xdr:cNvPicPr preferRelativeResize="1">
          <a:picLocks noChangeAspect="1"/>
        </xdr:cNvPicPr>
      </xdr:nvPicPr>
      <xdr:blipFill>
        <a:blip r:embed="rId16"/>
        <a:stretch>
          <a:fillRect/>
        </a:stretch>
      </xdr:blipFill>
      <xdr:spPr>
        <a:xfrm>
          <a:off x="657225" y="4838700"/>
          <a:ext cx="1647825" cy="276225"/>
        </a:xfrm>
        <a:prstGeom prst="rect">
          <a:avLst/>
        </a:prstGeom>
        <a:noFill/>
        <a:ln w="9525" cmpd="sng">
          <a:noFill/>
        </a:ln>
      </xdr:spPr>
    </xdr:pic>
    <xdr:clientData/>
  </xdr:twoCellAnchor>
  <xdr:twoCellAnchor editAs="oneCell">
    <xdr:from>
      <xdr:col>7</xdr:col>
      <xdr:colOff>76200</xdr:colOff>
      <xdr:row>28</xdr:row>
      <xdr:rowOff>114300</xdr:rowOff>
    </xdr:from>
    <xdr:to>
      <xdr:col>9</xdr:col>
      <xdr:colOff>371475</xdr:colOff>
      <xdr:row>30</xdr:row>
      <xdr:rowOff>66675</xdr:rowOff>
    </xdr:to>
    <xdr:pic>
      <xdr:nvPicPr>
        <xdr:cNvPr id="24" name="combtn_cta"/>
        <xdr:cNvPicPr preferRelativeResize="1">
          <a:picLocks noChangeAspect="1"/>
        </xdr:cNvPicPr>
      </xdr:nvPicPr>
      <xdr:blipFill>
        <a:blip r:embed="rId17"/>
        <a:stretch>
          <a:fillRect/>
        </a:stretch>
      </xdr:blipFill>
      <xdr:spPr>
        <a:xfrm>
          <a:off x="4410075" y="4838700"/>
          <a:ext cx="1685925" cy="276225"/>
        </a:xfrm>
        <a:prstGeom prst="rect">
          <a:avLst/>
        </a:prstGeom>
        <a:noFill/>
        <a:ln w="9525" cmpd="sng">
          <a:noFill/>
        </a:ln>
      </xdr:spPr>
    </xdr:pic>
    <xdr:clientData/>
  </xdr:twoCellAnchor>
  <xdr:twoCellAnchor>
    <xdr:from>
      <xdr:col>3</xdr:col>
      <xdr:colOff>542925</xdr:colOff>
      <xdr:row>1</xdr:row>
      <xdr:rowOff>28575</xdr:rowOff>
    </xdr:from>
    <xdr:to>
      <xdr:col>5</xdr:col>
      <xdr:colOff>476250</xdr:colOff>
      <xdr:row>2</xdr:row>
      <xdr:rowOff>142875</xdr:rowOff>
    </xdr:to>
    <xdr:grpSp>
      <xdr:nvGrpSpPr>
        <xdr:cNvPr id="25" name="Group 30"/>
        <xdr:cNvGrpSpPr>
          <a:grpSpLocks/>
        </xdr:cNvGrpSpPr>
      </xdr:nvGrpSpPr>
      <xdr:grpSpPr>
        <a:xfrm>
          <a:off x="2438400" y="190500"/>
          <a:ext cx="1152525" cy="276225"/>
          <a:chOff x="307" y="35"/>
          <a:chExt cx="73" cy="30"/>
        </a:xfrm>
        <a:solidFill>
          <a:srgbClr val="FFFFFF"/>
        </a:solidFill>
      </xdr:grpSpPr>
      <xdr:sp>
        <xdr:nvSpPr>
          <xdr:cNvPr id="26" name="Line 31"/>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32"/>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33"/>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228600</xdr:colOff>
      <xdr:row>1</xdr:row>
      <xdr:rowOff>38100</xdr:rowOff>
    </xdr:from>
    <xdr:to>
      <xdr:col>10</xdr:col>
      <xdr:colOff>0</xdr:colOff>
      <xdr:row>2</xdr:row>
      <xdr:rowOff>152400</xdr:rowOff>
    </xdr:to>
    <xdr:grpSp>
      <xdr:nvGrpSpPr>
        <xdr:cNvPr id="29" name="Group 34"/>
        <xdr:cNvGrpSpPr>
          <a:grpSpLocks/>
        </xdr:cNvGrpSpPr>
      </xdr:nvGrpSpPr>
      <xdr:grpSpPr>
        <a:xfrm flipH="1">
          <a:off x="5172075" y="200025"/>
          <a:ext cx="1162050" cy="276225"/>
          <a:chOff x="307" y="35"/>
          <a:chExt cx="73" cy="30"/>
        </a:xfrm>
        <a:solidFill>
          <a:srgbClr val="FFFFFF"/>
        </a:solidFill>
      </xdr:grpSpPr>
      <xdr:sp>
        <xdr:nvSpPr>
          <xdr:cNvPr id="30" name="Line 35"/>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6"/>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7"/>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5</xdr:col>
      <xdr:colOff>523875</xdr:colOff>
      <xdr:row>0</xdr:row>
      <xdr:rowOff>9525</xdr:rowOff>
    </xdr:from>
    <xdr:to>
      <xdr:col>8</xdr:col>
      <xdr:colOff>200025</xdr:colOff>
      <xdr:row>2</xdr:row>
      <xdr:rowOff>57150</xdr:rowOff>
    </xdr:to>
    <xdr:pic>
      <xdr:nvPicPr>
        <xdr:cNvPr id="33" name="Picture 41" descr="allkey2"/>
        <xdr:cNvPicPr preferRelativeResize="1">
          <a:picLocks noChangeAspect="1"/>
        </xdr:cNvPicPr>
      </xdr:nvPicPr>
      <xdr:blipFill>
        <a:blip r:embed="rId18"/>
        <a:stretch>
          <a:fillRect/>
        </a:stretch>
      </xdr:blipFill>
      <xdr:spPr>
        <a:xfrm>
          <a:off x="3638550" y="9525"/>
          <a:ext cx="15049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28</xdr:row>
      <xdr:rowOff>57150</xdr:rowOff>
    </xdr:from>
    <xdr:to>
      <xdr:col>7</xdr:col>
      <xdr:colOff>9525</xdr:colOff>
      <xdr:row>30</xdr:row>
      <xdr:rowOff>76200</xdr:rowOff>
    </xdr:to>
    <xdr:sp>
      <xdr:nvSpPr>
        <xdr:cNvPr id="1" name="Rectangle 1"/>
        <xdr:cNvSpPr>
          <a:spLocks/>
        </xdr:cNvSpPr>
      </xdr:nvSpPr>
      <xdr:spPr>
        <a:xfrm rot="5400000">
          <a:off x="2476500" y="4772025"/>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28</xdr:row>
      <xdr:rowOff>57150</xdr:rowOff>
    </xdr:from>
    <xdr:to>
      <xdr:col>9</xdr:col>
      <xdr:colOff>533400</xdr:colOff>
      <xdr:row>30</xdr:row>
      <xdr:rowOff>76200</xdr:rowOff>
    </xdr:to>
    <xdr:sp>
      <xdr:nvSpPr>
        <xdr:cNvPr id="2" name="Rectangle 2"/>
        <xdr:cNvSpPr>
          <a:spLocks/>
        </xdr:cNvSpPr>
      </xdr:nvSpPr>
      <xdr:spPr>
        <a:xfrm rot="5400000">
          <a:off x="4343400" y="4772025"/>
          <a:ext cx="1914525"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28</xdr:row>
      <xdr:rowOff>57150</xdr:rowOff>
    </xdr:from>
    <xdr:to>
      <xdr:col>13</xdr:col>
      <xdr:colOff>0</xdr:colOff>
      <xdr:row>30</xdr:row>
      <xdr:rowOff>76200</xdr:rowOff>
    </xdr:to>
    <xdr:sp>
      <xdr:nvSpPr>
        <xdr:cNvPr id="3" name="Rectangle 3"/>
        <xdr:cNvSpPr>
          <a:spLocks/>
        </xdr:cNvSpPr>
      </xdr:nvSpPr>
      <xdr:spPr>
        <a:xfrm rot="5400000">
          <a:off x="6257925" y="4772025"/>
          <a:ext cx="1905000"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19050</xdr:rowOff>
    </xdr:from>
    <xdr:to>
      <xdr:col>7</xdr:col>
      <xdr:colOff>9525</xdr:colOff>
      <xdr:row>28</xdr:row>
      <xdr:rowOff>57150</xdr:rowOff>
    </xdr:to>
    <xdr:sp>
      <xdr:nvSpPr>
        <xdr:cNvPr id="4" name="Rectangle 4"/>
        <xdr:cNvSpPr>
          <a:spLocks/>
        </xdr:cNvSpPr>
      </xdr:nvSpPr>
      <xdr:spPr>
        <a:xfrm>
          <a:off x="609600" y="4410075"/>
          <a:ext cx="3733800" cy="36195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26</xdr:row>
      <xdr:rowOff>19050</xdr:rowOff>
    </xdr:from>
    <xdr:to>
      <xdr:col>13</xdr:col>
      <xdr:colOff>0</xdr:colOff>
      <xdr:row>28</xdr:row>
      <xdr:rowOff>57150</xdr:rowOff>
    </xdr:to>
    <xdr:sp>
      <xdr:nvSpPr>
        <xdr:cNvPr id="5" name="Rectangle 5"/>
        <xdr:cNvSpPr>
          <a:spLocks/>
        </xdr:cNvSpPr>
      </xdr:nvSpPr>
      <xdr:spPr>
        <a:xfrm>
          <a:off x="4343400" y="4410075"/>
          <a:ext cx="3819525" cy="3619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57150</xdr:rowOff>
    </xdr:from>
    <xdr:to>
      <xdr:col>3</xdr:col>
      <xdr:colOff>581025</xdr:colOff>
      <xdr:row>30</xdr:row>
      <xdr:rowOff>76200</xdr:rowOff>
    </xdr:to>
    <xdr:sp>
      <xdr:nvSpPr>
        <xdr:cNvPr id="6" name="Rectangle 6"/>
        <xdr:cNvSpPr>
          <a:spLocks/>
        </xdr:cNvSpPr>
      </xdr:nvSpPr>
      <xdr:spPr>
        <a:xfrm rot="5400000">
          <a:off x="609600" y="4772025"/>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0</xdr:colOff>
      <xdr:row>5</xdr:row>
      <xdr:rowOff>104775</xdr:rowOff>
    </xdr:from>
    <xdr:to>
      <xdr:col>5</xdr:col>
      <xdr:colOff>466725</xdr:colOff>
      <xdr:row>7</xdr:row>
      <xdr:rowOff>9525</xdr:rowOff>
    </xdr:to>
    <xdr:pic>
      <xdr:nvPicPr>
        <xdr:cNvPr id="7" name="lbl_ofo_type"/>
        <xdr:cNvPicPr preferRelativeResize="1">
          <a:picLocks noChangeAspect="1"/>
        </xdr:cNvPicPr>
      </xdr:nvPicPr>
      <xdr:blipFill>
        <a:blip r:embed="rId1"/>
        <a:stretch>
          <a:fillRect/>
        </a:stretch>
      </xdr:blipFill>
      <xdr:spPr>
        <a:xfrm>
          <a:off x="1219200" y="1009650"/>
          <a:ext cx="2362200" cy="228600"/>
        </a:xfrm>
        <a:prstGeom prst="rect">
          <a:avLst/>
        </a:prstGeom>
        <a:noFill/>
        <a:ln w="9525" cmpd="sng">
          <a:noFill/>
        </a:ln>
      </xdr:spPr>
    </xdr:pic>
    <xdr:clientData/>
  </xdr:twoCellAnchor>
  <xdr:twoCellAnchor editAs="oneCell">
    <xdr:from>
      <xdr:col>2</xdr:col>
      <xdr:colOff>0</xdr:colOff>
      <xdr:row>8</xdr:row>
      <xdr:rowOff>133350</xdr:rowOff>
    </xdr:from>
    <xdr:to>
      <xdr:col>5</xdr:col>
      <xdr:colOff>466725</xdr:colOff>
      <xdr:row>9</xdr:row>
      <xdr:rowOff>152400</xdr:rowOff>
    </xdr:to>
    <xdr:pic>
      <xdr:nvPicPr>
        <xdr:cNvPr id="8" name="lbl_noncompliance_charge_rate"/>
        <xdr:cNvPicPr preferRelativeResize="1">
          <a:picLocks noChangeAspect="1"/>
        </xdr:cNvPicPr>
      </xdr:nvPicPr>
      <xdr:blipFill>
        <a:blip r:embed="rId2"/>
        <a:stretch>
          <a:fillRect/>
        </a:stretch>
      </xdr:blipFill>
      <xdr:spPr>
        <a:xfrm>
          <a:off x="1219200" y="1524000"/>
          <a:ext cx="2362200" cy="209550"/>
        </a:xfrm>
        <a:prstGeom prst="rect">
          <a:avLst/>
        </a:prstGeom>
        <a:noFill/>
        <a:ln w="9525" cmpd="sng">
          <a:noFill/>
        </a:ln>
      </xdr:spPr>
    </xdr:pic>
    <xdr:clientData/>
  </xdr:twoCellAnchor>
  <xdr:twoCellAnchor editAs="oneCell">
    <xdr:from>
      <xdr:col>2</xdr:col>
      <xdr:colOff>0</xdr:colOff>
      <xdr:row>11</xdr:row>
      <xdr:rowOff>114300</xdr:rowOff>
    </xdr:from>
    <xdr:to>
      <xdr:col>5</xdr:col>
      <xdr:colOff>466725</xdr:colOff>
      <xdr:row>13</xdr:row>
      <xdr:rowOff>9525</xdr:rowOff>
    </xdr:to>
    <xdr:pic>
      <xdr:nvPicPr>
        <xdr:cNvPr id="9" name="lbl_tolerance_band"/>
        <xdr:cNvPicPr preferRelativeResize="1">
          <a:picLocks noChangeAspect="1"/>
        </xdr:cNvPicPr>
      </xdr:nvPicPr>
      <xdr:blipFill>
        <a:blip r:embed="rId3"/>
        <a:stretch>
          <a:fillRect/>
        </a:stretch>
      </xdr:blipFill>
      <xdr:spPr>
        <a:xfrm>
          <a:off x="1219200" y="2009775"/>
          <a:ext cx="2362200" cy="219075"/>
        </a:xfrm>
        <a:prstGeom prst="rect">
          <a:avLst/>
        </a:prstGeom>
        <a:noFill/>
        <a:ln w="9525" cmpd="sng">
          <a:noFill/>
        </a:ln>
      </xdr:spPr>
    </xdr:pic>
    <xdr:clientData/>
  </xdr:twoCellAnchor>
  <xdr:twoCellAnchor editAs="oneCell">
    <xdr:from>
      <xdr:col>2</xdr:col>
      <xdr:colOff>0</xdr:colOff>
      <xdr:row>14</xdr:row>
      <xdr:rowOff>114300</xdr:rowOff>
    </xdr:from>
    <xdr:to>
      <xdr:col>5</xdr:col>
      <xdr:colOff>466725</xdr:colOff>
      <xdr:row>16</xdr:row>
      <xdr:rowOff>9525</xdr:rowOff>
    </xdr:to>
    <xdr:pic>
      <xdr:nvPicPr>
        <xdr:cNvPr id="10" name="lbl_determined_usage"/>
        <xdr:cNvPicPr preferRelativeResize="1">
          <a:picLocks noChangeAspect="1"/>
        </xdr:cNvPicPr>
      </xdr:nvPicPr>
      <xdr:blipFill>
        <a:blip r:embed="rId4"/>
        <a:stretch>
          <a:fillRect/>
        </a:stretch>
      </xdr:blipFill>
      <xdr:spPr>
        <a:xfrm>
          <a:off x="1219200" y="2495550"/>
          <a:ext cx="2362200" cy="219075"/>
        </a:xfrm>
        <a:prstGeom prst="rect">
          <a:avLst/>
        </a:prstGeom>
        <a:noFill/>
        <a:ln w="9525" cmpd="sng">
          <a:noFill/>
        </a:ln>
      </xdr:spPr>
    </xdr:pic>
    <xdr:clientData/>
  </xdr:twoCellAnchor>
  <xdr:twoCellAnchor editAs="oneCell">
    <xdr:from>
      <xdr:col>2</xdr:col>
      <xdr:colOff>0</xdr:colOff>
      <xdr:row>17</xdr:row>
      <xdr:rowOff>114300</xdr:rowOff>
    </xdr:from>
    <xdr:to>
      <xdr:col>3</xdr:col>
      <xdr:colOff>561975</xdr:colOff>
      <xdr:row>18</xdr:row>
      <xdr:rowOff>133350</xdr:rowOff>
    </xdr:to>
    <xdr:pic>
      <xdr:nvPicPr>
        <xdr:cNvPr id="11" name="lbl_supply"/>
        <xdr:cNvPicPr preferRelativeResize="1">
          <a:picLocks noChangeAspect="1"/>
        </xdr:cNvPicPr>
      </xdr:nvPicPr>
      <xdr:blipFill>
        <a:blip r:embed="rId5"/>
        <a:stretch>
          <a:fillRect/>
        </a:stretch>
      </xdr:blipFill>
      <xdr:spPr>
        <a:xfrm>
          <a:off x="1219200" y="2981325"/>
          <a:ext cx="1238250" cy="209550"/>
        </a:xfrm>
        <a:prstGeom prst="rect">
          <a:avLst/>
        </a:prstGeom>
        <a:noFill/>
        <a:ln w="9525" cmpd="sng">
          <a:noFill/>
        </a:ln>
      </xdr:spPr>
    </xdr:pic>
    <xdr:clientData/>
  </xdr:twoCellAnchor>
  <xdr:twoCellAnchor editAs="oneCell">
    <xdr:from>
      <xdr:col>1</xdr:col>
      <xdr:colOff>57150</xdr:colOff>
      <xdr:row>26</xdr:row>
      <xdr:rowOff>76200</xdr:rowOff>
    </xdr:from>
    <xdr:to>
      <xdr:col>6</xdr:col>
      <xdr:colOff>323850</xdr:colOff>
      <xdr:row>28</xdr:row>
      <xdr:rowOff>28575</xdr:rowOff>
    </xdr:to>
    <xdr:pic>
      <xdr:nvPicPr>
        <xdr:cNvPr id="12" name="combtn_rule_cta"/>
        <xdr:cNvPicPr preferRelativeResize="1">
          <a:picLocks noChangeAspect="1"/>
        </xdr:cNvPicPr>
      </xdr:nvPicPr>
      <xdr:blipFill>
        <a:blip r:embed="rId6"/>
        <a:stretch>
          <a:fillRect/>
        </a:stretch>
      </xdr:blipFill>
      <xdr:spPr>
        <a:xfrm>
          <a:off x="666750" y="4467225"/>
          <a:ext cx="3381375" cy="276225"/>
        </a:xfrm>
        <a:prstGeom prst="rect">
          <a:avLst/>
        </a:prstGeom>
        <a:noFill/>
        <a:ln w="9525" cmpd="sng">
          <a:noFill/>
        </a:ln>
      </xdr:spPr>
    </xdr:pic>
    <xdr:clientData/>
  </xdr:twoCellAnchor>
  <xdr:twoCellAnchor editAs="oneCell">
    <xdr:from>
      <xdr:col>8</xdr:col>
      <xdr:colOff>0</xdr:colOff>
      <xdr:row>5</xdr:row>
      <xdr:rowOff>95250</xdr:rowOff>
    </xdr:from>
    <xdr:to>
      <xdr:col>12</xdr:col>
      <xdr:colOff>19050</xdr:colOff>
      <xdr:row>6</xdr:row>
      <xdr:rowOff>142875</xdr:rowOff>
    </xdr:to>
    <xdr:pic>
      <xdr:nvPicPr>
        <xdr:cNvPr id="13" name="lbl_supply_minus_usage"/>
        <xdr:cNvPicPr preferRelativeResize="1">
          <a:picLocks noChangeAspect="1"/>
        </xdr:cNvPicPr>
      </xdr:nvPicPr>
      <xdr:blipFill>
        <a:blip r:embed="rId7"/>
        <a:stretch>
          <a:fillRect/>
        </a:stretch>
      </xdr:blipFill>
      <xdr:spPr>
        <a:xfrm>
          <a:off x="4943475" y="1000125"/>
          <a:ext cx="2628900" cy="209550"/>
        </a:xfrm>
        <a:prstGeom prst="rect">
          <a:avLst/>
        </a:prstGeom>
        <a:noFill/>
        <a:ln w="9525" cmpd="sng">
          <a:noFill/>
        </a:ln>
      </xdr:spPr>
    </xdr:pic>
    <xdr:clientData/>
  </xdr:twoCellAnchor>
  <xdr:twoCellAnchor editAs="oneCell">
    <xdr:from>
      <xdr:col>8</xdr:col>
      <xdr:colOff>0</xdr:colOff>
      <xdr:row>8</xdr:row>
      <xdr:rowOff>123825</xdr:rowOff>
    </xdr:from>
    <xdr:to>
      <xdr:col>11</xdr:col>
      <xdr:colOff>466725</xdr:colOff>
      <xdr:row>9</xdr:row>
      <xdr:rowOff>142875</xdr:rowOff>
    </xdr:to>
    <xdr:pic>
      <xdr:nvPicPr>
        <xdr:cNvPr id="14" name="lbl_tolerance_volume"/>
        <xdr:cNvPicPr preferRelativeResize="1">
          <a:picLocks noChangeAspect="1"/>
        </xdr:cNvPicPr>
      </xdr:nvPicPr>
      <xdr:blipFill>
        <a:blip r:embed="rId8"/>
        <a:stretch>
          <a:fillRect/>
        </a:stretch>
      </xdr:blipFill>
      <xdr:spPr>
        <a:xfrm>
          <a:off x="4943475" y="1514475"/>
          <a:ext cx="2466975" cy="209550"/>
        </a:xfrm>
        <a:prstGeom prst="rect">
          <a:avLst/>
        </a:prstGeom>
        <a:noFill/>
        <a:ln w="9525" cmpd="sng">
          <a:noFill/>
        </a:ln>
      </xdr:spPr>
    </xdr:pic>
    <xdr:clientData/>
  </xdr:twoCellAnchor>
  <xdr:twoCellAnchor editAs="oneCell">
    <xdr:from>
      <xdr:col>2</xdr:col>
      <xdr:colOff>0</xdr:colOff>
      <xdr:row>3</xdr:row>
      <xdr:rowOff>47625</xdr:rowOff>
    </xdr:from>
    <xdr:to>
      <xdr:col>11</xdr:col>
      <xdr:colOff>219075</xdr:colOff>
      <xdr:row>4</xdr:row>
      <xdr:rowOff>114300</xdr:rowOff>
    </xdr:to>
    <xdr:pic>
      <xdr:nvPicPr>
        <xdr:cNvPr id="15" name="Label8"/>
        <xdr:cNvPicPr preferRelativeResize="1">
          <a:picLocks noChangeAspect="1"/>
        </xdr:cNvPicPr>
      </xdr:nvPicPr>
      <xdr:blipFill>
        <a:blip r:embed="rId9"/>
        <a:stretch>
          <a:fillRect/>
        </a:stretch>
      </xdr:blipFill>
      <xdr:spPr>
        <a:xfrm>
          <a:off x="1219200" y="628650"/>
          <a:ext cx="5943600" cy="228600"/>
        </a:xfrm>
        <a:prstGeom prst="rect">
          <a:avLst/>
        </a:prstGeom>
        <a:noFill/>
        <a:ln w="9525" cmpd="sng">
          <a:noFill/>
        </a:ln>
      </xdr:spPr>
    </xdr:pic>
    <xdr:clientData/>
  </xdr:twoCellAnchor>
  <xdr:twoCellAnchor editAs="oneCell">
    <xdr:from>
      <xdr:col>7</xdr:col>
      <xdr:colOff>600075</xdr:colOff>
      <xdr:row>11</xdr:row>
      <xdr:rowOff>95250</xdr:rowOff>
    </xdr:from>
    <xdr:to>
      <xdr:col>12</xdr:col>
      <xdr:colOff>9525</xdr:colOff>
      <xdr:row>12</xdr:row>
      <xdr:rowOff>142875</xdr:rowOff>
    </xdr:to>
    <xdr:pic>
      <xdr:nvPicPr>
        <xdr:cNvPr id="16" name="lbl_out_of_tolerance"/>
        <xdr:cNvPicPr preferRelativeResize="1">
          <a:picLocks noChangeAspect="1"/>
        </xdr:cNvPicPr>
      </xdr:nvPicPr>
      <xdr:blipFill>
        <a:blip r:embed="rId10"/>
        <a:stretch>
          <a:fillRect/>
        </a:stretch>
      </xdr:blipFill>
      <xdr:spPr>
        <a:xfrm>
          <a:off x="4933950" y="1990725"/>
          <a:ext cx="2628900" cy="209550"/>
        </a:xfrm>
        <a:prstGeom prst="rect">
          <a:avLst/>
        </a:prstGeom>
        <a:noFill/>
        <a:ln w="9525" cmpd="sng">
          <a:noFill/>
        </a:ln>
      </xdr:spPr>
    </xdr:pic>
    <xdr:clientData/>
  </xdr:twoCellAnchor>
  <xdr:twoCellAnchor editAs="oneCell">
    <xdr:from>
      <xdr:col>8</xdr:col>
      <xdr:colOff>0</xdr:colOff>
      <xdr:row>14</xdr:row>
      <xdr:rowOff>104775</xdr:rowOff>
    </xdr:from>
    <xdr:to>
      <xdr:col>12</xdr:col>
      <xdr:colOff>19050</xdr:colOff>
      <xdr:row>15</xdr:row>
      <xdr:rowOff>152400</xdr:rowOff>
    </xdr:to>
    <xdr:pic>
      <xdr:nvPicPr>
        <xdr:cNvPr id="17" name="lbl_noncompliance_charge"/>
        <xdr:cNvPicPr preferRelativeResize="1">
          <a:picLocks noChangeAspect="1"/>
        </xdr:cNvPicPr>
      </xdr:nvPicPr>
      <xdr:blipFill>
        <a:blip r:embed="rId11"/>
        <a:stretch>
          <a:fillRect/>
        </a:stretch>
      </xdr:blipFill>
      <xdr:spPr>
        <a:xfrm>
          <a:off x="4943475" y="2486025"/>
          <a:ext cx="2628900" cy="209550"/>
        </a:xfrm>
        <a:prstGeom prst="rect">
          <a:avLst/>
        </a:prstGeom>
        <a:noFill/>
        <a:ln w="9525" cmpd="sng">
          <a:noFill/>
        </a:ln>
      </xdr:spPr>
    </xdr:pic>
    <xdr:clientData/>
  </xdr:twoCellAnchor>
  <xdr:twoCellAnchor editAs="oneCell">
    <xdr:from>
      <xdr:col>7</xdr:col>
      <xdr:colOff>600075</xdr:colOff>
      <xdr:row>17</xdr:row>
      <xdr:rowOff>114300</xdr:rowOff>
    </xdr:from>
    <xdr:to>
      <xdr:col>11</xdr:col>
      <xdr:colOff>447675</xdr:colOff>
      <xdr:row>18</xdr:row>
      <xdr:rowOff>133350</xdr:rowOff>
    </xdr:to>
    <xdr:pic>
      <xdr:nvPicPr>
        <xdr:cNvPr id="18" name="lbl_in_compliance"/>
        <xdr:cNvPicPr preferRelativeResize="1">
          <a:picLocks noChangeAspect="1"/>
        </xdr:cNvPicPr>
      </xdr:nvPicPr>
      <xdr:blipFill>
        <a:blip r:embed="rId12"/>
        <a:stretch>
          <a:fillRect/>
        </a:stretch>
      </xdr:blipFill>
      <xdr:spPr>
        <a:xfrm>
          <a:off x="4933950" y="2981325"/>
          <a:ext cx="2457450" cy="209550"/>
        </a:xfrm>
        <a:prstGeom prst="rect">
          <a:avLst/>
        </a:prstGeom>
        <a:noFill/>
        <a:ln w="9525" cmpd="sng">
          <a:noFill/>
        </a:ln>
      </xdr:spPr>
    </xdr:pic>
    <xdr:clientData/>
  </xdr:twoCellAnchor>
  <xdr:twoCellAnchor editAs="oneCell">
    <xdr:from>
      <xdr:col>9</xdr:col>
      <xdr:colOff>571500</xdr:colOff>
      <xdr:row>28</xdr:row>
      <xdr:rowOff>85725</xdr:rowOff>
    </xdr:from>
    <xdr:to>
      <xdr:col>12</xdr:col>
      <xdr:colOff>428625</xdr:colOff>
      <xdr:row>30</xdr:row>
      <xdr:rowOff>38100</xdr:rowOff>
    </xdr:to>
    <xdr:pic>
      <xdr:nvPicPr>
        <xdr:cNvPr id="19" name="combtn_enduse"/>
        <xdr:cNvPicPr preferRelativeResize="1">
          <a:picLocks noChangeAspect="1"/>
        </xdr:cNvPicPr>
      </xdr:nvPicPr>
      <xdr:blipFill>
        <a:blip r:embed="rId13"/>
        <a:stretch>
          <a:fillRect/>
        </a:stretch>
      </xdr:blipFill>
      <xdr:spPr>
        <a:xfrm>
          <a:off x="6296025" y="4800600"/>
          <a:ext cx="1685925" cy="276225"/>
        </a:xfrm>
        <a:prstGeom prst="rect">
          <a:avLst/>
        </a:prstGeom>
        <a:noFill/>
        <a:ln w="9525" cmpd="sng">
          <a:noFill/>
        </a:ln>
      </xdr:spPr>
    </xdr:pic>
    <xdr:clientData/>
  </xdr:twoCellAnchor>
  <xdr:twoCellAnchor editAs="oneCell">
    <xdr:from>
      <xdr:col>4</xdr:col>
      <xdr:colOff>0</xdr:colOff>
      <xdr:row>17</xdr:row>
      <xdr:rowOff>114300</xdr:rowOff>
    </xdr:from>
    <xdr:to>
      <xdr:col>6</xdr:col>
      <xdr:colOff>19050</xdr:colOff>
      <xdr:row>18</xdr:row>
      <xdr:rowOff>133350</xdr:rowOff>
    </xdr:to>
    <xdr:pic>
      <xdr:nvPicPr>
        <xdr:cNvPr id="20" name="lbl_shrinkage"/>
        <xdr:cNvPicPr preferRelativeResize="1">
          <a:picLocks noChangeAspect="1"/>
        </xdr:cNvPicPr>
      </xdr:nvPicPr>
      <xdr:blipFill>
        <a:blip r:embed="rId14"/>
        <a:stretch>
          <a:fillRect/>
        </a:stretch>
      </xdr:blipFill>
      <xdr:spPr>
        <a:xfrm>
          <a:off x="2505075" y="2981325"/>
          <a:ext cx="1238250" cy="209550"/>
        </a:xfrm>
        <a:prstGeom prst="rect">
          <a:avLst/>
        </a:prstGeom>
        <a:noFill/>
        <a:ln w="9525" cmpd="sng">
          <a:noFill/>
        </a:ln>
      </xdr:spPr>
    </xdr:pic>
    <xdr:clientData/>
  </xdr:twoCellAnchor>
  <xdr:twoCellAnchor>
    <xdr:from>
      <xdr:col>4</xdr:col>
      <xdr:colOff>0</xdr:colOff>
      <xdr:row>17</xdr:row>
      <xdr:rowOff>123825</xdr:rowOff>
    </xdr:from>
    <xdr:to>
      <xdr:col>4</xdr:col>
      <xdr:colOff>0</xdr:colOff>
      <xdr:row>19</xdr:row>
      <xdr:rowOff>9525</xdr:rowOff>
    </xdr:to>
    <xdr:sp>
      <xdr:nvSpPr>
        <xdr:cNvPr id="21" name="Line 21"/>
        <xdr:cNvSpPr>
          <a:spLocks/>
        </xdr:cNvSpPr>
      </xdr:nvSpPr>
      <xdr:spPr>
        <a:xfrm>
          <a:off x="2505075" y="2990850"/>
          <a:ext cx="0" cy="2381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57150</xdr:colOff>
      <xdr:row>26</xdr:row>
      <xdr:rowOff>76200</xdr:rowOff>
    </xdr:from>
    <xdr:to>
      <xdr:col>12</xdr:col>
      <xdr:colOff>304800</xdr:colOff>
      <xdr:row>28</xdr:row>
      <xdr:rowOff>28575</xdr:rowOff>
    </xdr:to>
    <xdr:pic>
      <xdr:nvPicPr>
        <xdr:cNvPr id="22" name="combtn_rule_14_whole"/>
        <xdr:cNvPicPr preferRelativeResize="1">
          <a:picLocks noChangeAspect="1"/>
        </xdr:cNvPicPr>
      </xdr:nvPicPr>
      <xdr:blipFill>
        <a:blip r:embed="rId15"/>
        <a:stretch>
          <a:fillRect/>
        </a:stretch>
      </xdr:blipFill>
      <xdr:spPr>
        <a:xfrm>
          <a:off x="4391025" y="4467225"/>
          <a:ext cx="3467100" cy="276225"/>
        </a:xfrm>
        <a:prstGeom prst="rect">
          <a:avLst/>
        </a:prstGeom>
        <a:noFill/>
        <a:ln w="9525" cmpd="sng">
          <a:noFill/>
        </a:ln>
      </xdr:spPr>
    </xdr:pic>
    <xdr:clientData/>
  </xdr:twoCellAnchor>
  <xdr:twoCellAnchor>
    <xdr:from>
      <xdr:col>1</xdr:col>
      <xdr:colOff>0</xdr:colOff>
      <xdr:row>21</xdr:row>
      <xdr:rowOff>0</xdr:rowOff>
    </xdr:from>
    <xdr:to>
      <xdr:col>13</xdr:col>
      <xdr:colOff>0</xdr:colOff>
      <xdr:row>26</xdr:row>
      <xdr:rowOff>9525</xdr:rowOff>
    </xdr:to>
    <xdr:sp>
      <xdr:nvSpPr>
        <xdr:cNvPr id="23" name="Text Box 23"/>
        <xdr:cNvSpPr txBox="1">
          <a:spLocks noChangeArrowheads="1"/>
        </xdr:cNvSpPr>
      </xdr:nvSpPr>
      <xdr:spPr>
        <a:xfrm>
          <a:off x="609600" y="3590925"/>
          <a:ext cx="7553325" cy="809625"/>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800" b="0" i="0" u="none" baseline="0">
              <a:solidFill>
                <a:srgbClr val="000000"/>
              </a:solidFill>
              <a:latin typeface="Bookman Old Style"/>
              <a:ea typeface="Bookman Old Style"/>
              <a:cs typeface="Bookman Old Style"/>
            </a:rPr>
            <a:t>- This OFO Compliance Tool is provided by PG&amp;E to assist customers in calculating a daily imbalance position during a PG&amp;E Operational   
</a:t>
          </a:r>
          <a:r>
            <a:rPr lang="en-US" cap="none" sz="800" b="0" i="0" u="none" baseline="0">
              <a:solidFill>
                <a:srgbClr val="000000"/>
              </a:solidFill>
              <a:latin typeface="Bookman Old Style"/>
              <a:ea typeface="Bookman Old Style"/>
              <a:cs typeface="Bookman Old Style"/>
            </a:rPr>
            <a:t>  Flow Order (OFO).  PG&amp;E makes no warranty or representation as to the accuracy of this OFO Compliance Tool or with respect to any 
</a:t>
          </a:r>
          <a:r>
            <a:rPr lang="en-US" cap="none" sz="800" b="0" i="0" u="none" baseline="0">
              <a:solidFill>
                <a:srgbClr val="000000"/>
              </a:solidFill>
              <a:latin typeface="Bookman Old Style"/>
              <a:ea typeface="Bookman Old Style"/>
              <a:cs typeface="Bookman Old Style"/>
            </a:rPr>
            <a:t>  customer's use of or reliance on it.  Any noncompliance charges incurred by a customer shall be that customer's sole responsibility       
</a:t>
          </a:r>
          <a:r>
            <a:rPr lang="en-US" cap="none" sz="800" b="0" i="0" u="none" baseline="0">
              <a:solidFill>
                <a:srgbClr val="000000"/>
              </a:solidFill>
              <a:latin typeface="Bookman Old Style"/>
              <a:ea typeface="Bookman Old Style"/>
              <a:cs typeface="Bookman Old Style"/>
            </a:rPr>
            <a:t>  whether or not the OFO Compliance Tool was used. For complete OFO criteria, please refer to gas Rule 14.
</a:t>
          </a:r>
          <a:r>
            <a:rPr lang="en-US" cap="none" sz="800" b="0" i="0" u="none" baseline="0">
              <a:solidFill>
                <a:srgbClr val="000000"/>
              </a:solidFill>
              <a:latin typeface="Bookman Old Style"/>
              <a:ea typeface="Bookman Old Style"/>
              <a:cs typeface="Bookman Old Style"/>
            </a:rPr>
            <a:t>- If you have further questions regarding OFO/EFO noncompliance charges, please contact your CGT Account Services Representative.</a:t>
          </a:r>
        </a:p>
      </xdr:txBody>
    </xdr:sp>
    <xdr:clientData/>
  </xdr:twoCellAnchor>
  <xdr:twoCellAnchor editAs="oneCell">
    <xdr:from>
      <xdr:col>4</xdr:col>
      <xdr:colOff>19050</xdr:colOff>
      <xdr:row>28</xdr:row>
      <xdr:rowOff>95250</xdr:rowOff>
    </xdr:from>
    <xdr:to>
      <xdr:col>6</xdr:col>
      <xdr:colOff>447675</xdr:colOff>
      <xdr:row>30</xdr:row>
      <xdr:rowOff>47625</xdr:rowOff>
    </xdr:to>
    <xdr:pic>
      <xdr:nvPicPr>
        <xdr:cNvPr id="24" name="combtn_cpba"/>
        <xdr:cNvPicPr preferRelativeResize="1">
          <a:picLocks noChangeAspect="1"/>
        </xdr:cNvPicPr>
      </xdr:nvPicPr>
      <xdr:blipFill>
        <a:blip r:embed="rId16"/>
        <a:stretch>
          <a:fillRect/>
        </a:stretch>
      </xdr:blipFill>
      <xdr:spPr>
        <a:xfrm>
          <a:off x="2524125" y="4810125"/>
          <a:ext cx="1647825" cy="276225"/>
        </a:xfrm>
        <a:prstGeom prst="rect">
          <a:avLst/>
        </a:prstGeom>
        <a:noFill/>
        <a:ln w="9525" cmpd="sng">
          <a:noFill/>
        </a:ln>
      </xdr:spPr>
    </xdr:pic>
    <xdr:clientData/>
  </xdr:twoCellAnchor>
  <xdr:twoCellAnchor editAs="oneCell">
    <xdr:from>
      <xdr:col>1</xdr:col>
      <xdr:colOff>57150</xdr:colOff>
      <xdr:row>28</xdr:row>
      <xdr:rowOff>95250</xdr:rowOff>
    </xdr:from>
    <xdr:to>
      <xdr:col>3</xdr:col>
      <xdr:colOff>419100</xdr:colOff>
      <xdr:row>30</xdr:row>
      <xdr:rowOff>47625</xdr:rowOff>
    </xdr:to>
    <xdr:pic>
      <xdr:nvPicPr>
        <xdr:cNvPr id="25" name="combtn_nbaa"/>
        <xdr:cNvPicPr preferRelativeResize="1">
          <a:picLocks noChangeAspect="1"/>
        </xdr:cNvPicPr>
      </xdr:nvPicPr>
      <xdr:blipFill>
        <a:blip r:embed="rId17"/>
        <a:stretch>
          <a:fillRect/>
        </a:stretch>
      </xdr:blipFill>
      <xdr:spPr>
        <a:xfrm>
          <a:off x="666750" y="4810125"/>
          <a:ext cx="1647825" cy="276225"/>
        </a:xfrm>
        <a:prstGeom prst="rect">
          <a:avLst/>
        </a:prstGeom>
        <a:noFill/>
        <a:ln w="9525" cmpd="sng">
          <a:noFill/>
        </a:ln>
      </xdr:spPr>
    </xdr:pic>
    <xdr:clientData/>
  </xdr:twoCellAnchor>
  <xdr:twoCellAnchor editAs="oneCell">
    <xdr:from>
      <xdr:col>7</xdr:col>
      <xdr:colOff>57150</xdr:colOff>
      <xdr:row>28</xdr:row>
      <xdr:rowOff>95250</xdr:rowOff>
    </xdr:from>
    <xdr:to>
      <xdr:col>9</xdr:col>
      <xdr:colOff>352425</xdr:colOff>
      <xdr:row>30</xdr:row>
      <xdr:rowOff>47625</xdr:rowOff>
    </xdr:to>
    <xdr:pic>
      <xdr:nvPicPr>
        <xdr:cNvPr id="26" name="combtn_cta"/>
        <xdr:cNvPicPr preferRelativeResize="1">
          <a:picLocks noChangeAspect="1"/>
        </xdr:cNvPicPr>
      </xdr:nvPicPr>
      <xdr:blipFill>
        <a:blip r:embed="rId18"/>
        <a:stretch>
          <a:fillRect/>
        </a:stretch>
      </xdr:blipFill>
      <xdr:spPr>
        <a:xfrm>
          <a:off x="4391025" y="4810125"/>
          <a:ext cx="1685925" cy="276225"/>
        </a:xfrm>
        <a:prstGeom prst="rect">
          <a:avLst/>
        </a:prstGeom>
        <a:noFill/>
        <a:ln w="9525" cmpd="sng">
          <a:noFill/>
        </a:ln>
      </xdr:spPr>
    </xdr:pic>
    <xdr:clientData/>
  </xdr:twoCellAnchor>
  <xdr:twoCellAnchor>
    <xdr:from>
      <xdr:col>4</xdr:col>
      <xdr:colOff>0</xdr:colOff>
      <xdr:row>1</xdr:row>
      <xdr:rowOff>9525</xdr:rowOff>
    </xdr:from>
    <xdr:to>
      <xdr:col>5</xdr:col>
      <xdr:colOff>504825</xdr:colOff>
      <xdr:row>2</xdr:row>
      <xdr:rowOff>133350</xdr:rowOff>
    </xdr:to>
    <xdr:grpSp>
      <xdr:nvGrpSpPr>
        <xdr:cNvPr id="27" name="Group 32"/>
        <xdr:cNvGrpSpPr>
          <a:grpSpLocks/>
        </xdr:cNvGrpSpPr>
      </xdr:nvGrpSpPr>
      <xdr:grpSpPr>
        <a:xfrm>
          <a:off x="2505075" y="171450"/>
          <a:ext cx="1114425" cy="285750"/>
          <a:chOff x="307" y="35"/>
          <a:chExt cx="73" cy="30"/>
        </a:xfrm>
        <a:solidFill>
          <a:srgbClr val="FFFFFF"/>
        </a:solidFill>
      </xdr:grpSpPr>
      <xdr:sp>
        <xdr:nvSpPr>
          <xdr:cNvPr id="28" name="Line 33"/>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34"/>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5"/>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228600</xdr:colOff>
      <xdr:row>1</xdr:row>
      <xdr:rowOff>19050</xdr:rowOff>
    </xdr:from>
    <xdr:to>
      <xdr:col>9</xdr:col>
      <xdr:colOff>485775</xdr:colOff>
      <xdr:row>2</xdr:row>
      <xdr:rowOff>142875</xdr:rowOff>
    </xdr:to>
    <xdr:grpSp>
      <xdr:nvGrpSpPr>
        <xdr:cNvPr id="31" name="Group 36"/>
        <xdr:cNvGrpSpPr>
          <a:grpSpLocks/>
        </xdr:cNvGrpSpPr>
      </xdr:nvGrpSpPr>
      <xdr:grpSpPr>
        <a:xfrm flipH="1">
          <a:off x="5172075" y="180975"/>
          <a:ext cx="1038225" cy="285750"/>
          <a:chOff x="307" y="35"/>
          <a:chExt cx="73" cy="30"/>
        </a:xfrm>
        <a:solidFill>
          <a:srgbClr val="FFFFFF"/>
        </a:solidFill>
      </xdr:grpSpPr>
      <xdr:sp>
        <xdr:nvSpPr>
          <xdr:cNvPr id="32" name="Line 37"/>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8"/>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9"/>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5</xdr:col>
      <xdr:colOff>533400</xdr:colOff>
      <xdr:row>0</xdr:row>
      <xdr:rowOff>0</xdr:rowOff>
    </xdr:from>
    <xdr:to>
      <xdr:col>8</xdr:col>
      <xdr:colOff>209550</xdr:colOff>
      <xdr:row>2</xdr:row>
      <xdr:rowOff>47625</xdr:rowOff>
    </xdr:to>
    <xdr:pic>
      <xdr:nvPicPr>
        <xdr:cNvPr id="35" name="Picture 42" descr="allkey2"/>
        <xdr:cNvPicPr preferRelativeResize="1">
          <a:picLocks noChangeAspect="1"/>
        </xdr:cNvPicPr>
      </xdr:nvPicPr>
      <xdr:blipFill>
        <a:blip r:embed="rId19"/>
        <a:stretch>
          <a:fillRect/>
        </a:stretch>
      </xdr:blipFill>
      <xdr:spPr>
        <a:xfrm>
          <a:off x="3648075" y="0"/>
          <a:ext cx="15049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581025</xdr:colOff>
      <xdr:row>28</xdr:row>
      <xdr:rowOff>57150</xdr:rowOff>
    </xdr:from>
    <xdr:to>
      <xdr:col>7</xdr:col>
      <xdr:colOff>9525</xdr:colOff>
      <xdr:row>30</xdr:row>
      <xdr:rowOff>76200</xdr:rowOff>
    </xdr:to>
    <xdr:sp>
      <xdr:nvSpPr>
        <xdr:cNvPr id="1" name="Rectangle 1"/>
        <xdr:cNvSpPr>
          <a:spLocks/>
        </xdr:cNvSpPr>
      </xdr:nvSpPr>
      <xdr:spPr>
        <a:xfrm rot="5400000">
          <a:off x="2476500" y="4762500"/>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28</xdr:row>
      <xdr:rowOff>57150</xdr:rowOff>
    </xdr:from>
    <xdr:to>
      <xdr:col>9</xdr:col>
      <xdr:colOff>533400</xdr:colOff>
      <xdr:row>30</xdr:row>
      <xdr:rowOff>76200</xdr:rowOff>
    </xdr:to>
    <xdr:sp>
      <xdr:nvSpPr>
        <xdr:cNvPr id="2" name="Rectangle 2"/>
        <xdr:cNvSpPr>
          <a:spLocks/>
        </xdr:cNvSpPr>
      </xdr:nvSpPr>
      <xdr:spPr>
        <a:xfrm rot="5400000">
          <a:off x="4343400" y="4762500"/>
          <a:ext cx="1914525"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533400</xdr:colOff>
      <xdr:row>28</xdr:row>
      <xdr:rowOff>57150</xdr:rowOff>
    </xdr:from>
    <xdr:to>
      <xdr:col>13</xdr:col>
      <xdr:colOff>0</xdr:colOff>
      <xdr:row>30</xdr:row>
      <xdr:rowOff>76200</xdr:rowOff>
    </xdr:to>
    <xdr:sp>
      <xdr:nvSpPr>
        <xdr:cNvPr id="3" name="Rectangle 3"/>
        <xdr:cNvSpPr>
          <a:spLocks/>
        </xdr:cNvSpPr>
      </xdr:nvSpPr>
      <xdr:spPr>
        <a:xfrm rot="5400000">
          <a:off x="6257925" y="4762500"/>
          <a:ext cx="1905000" cy="34290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26</xdr:row>
      <xdr:rowOff>19050</xdr:rowOff>
    </xdr:from>
    <xdr:to>
      <xdr:col>7</xdr:col>
      <xdr:colOff>9525</xdr:colOff>
      <xdr:row>28</xdr:row>
      <xdr:rowOff>57150</xdr:rowOff>
    </xdr:to>
    <xdr:sp>
      <xdr:nvSpPr>
        <xdr:cNvPr id="4" name="Rectangle 4"/>
        <xdr:cNvSpPr>
          <a:spLocks/>
        </xdr:cNvSpPr>
      </xdr:nvSpPr>
      <xdr:spPr>
        <a:xfrm>
          <a:off x="609600" y="4400550"/>
          <a:ext cx="3733800" cy="36195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26</xdr:row>
      <xdr:rowOff>19050</xdr:rowOff>
    </xdr:from>
    <xdr:to>
      <xdr:col>13</xdr:col>
      <xdr:colOff>0</xdr:colOff>
      <xdr:row>28</xdr:row>
      <xdr:rowOff>57150</xdr:rowOff>
    </xdr:to>
    <xdr:sp>
      <xdr:nvSpPr>
        <xdr:cNvPr id="5" name="Rectangle 5"/>
        <xdr:cNvSpPr>
          <a:spLocks/>
        </xdr:cNvSpPr>
      </xdr:nvSpPr>
      <xdr:spPr>
        <a:xfrm>
          <a:off x="4343400" y="4400550"/>
          <a:ext cx="3819525" cy="361950"/>
        </a:xfrm>
        <a:prstGeom prst="rect">
          <a:avLst/>
        </a:prstGeom>
        <a:solidFill>
          <a:srgbClr val="FFFF99"/>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57150</xdr:rowOff>
    </xdr:from>
    <xdr:to>
      <xdr:col>3</xdr:col>
      <xdr:colOff>581025</xdr:colOff>
      <xdr:row>30</xdr:row>
      <xdr:rowOff>76200</xdr:rowOff>
    </xdr:to>
    <xdr:sp>
      <xdr:nvSpPr>
        <xdr:cNvPr id="6" name="Rectangle 6"/>
        <xdr:cNvSpPr>
          <a:spLocks/>
        </xdr:cNvSpPr>
      </xdr:nvSpPr>
      <xdr:spPr>
        <a:xfrm rot="5400000">
          <a:off x="609600" y="4762500"/>
          <a:ext cx="1866900" cy="342900"/>
        </a:xfrm>
        <a:prstGeom prst="rect">
          <a:avLst/>
        </a:prstGeom>
        <a:solidFill>
          <a:srgbClr val="C0C0C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0</xdr:colOff>
      <xdr:row>5</xdr:row>
      <xdr:rowOff>104775</xdr:rowOff>
    </xdr:from>
    <xdr:to>
      <xdr:col>6</xdr:col>
      <xdr:colOff>19050</xdr:colOff>
      <xdr:row>7</xdr:row>
      <xdr:rowOff>0</xdr:rowOff>
    </xdr:to>
    <xdr:pic>
      <xdr:nvPicPr>
        <xdr:cNvPr id="7" name="lbl_ofo_type"/>
        <xdr:cNvPicPr preferRelativeResize="1">
          <a:picLocks noChangeAspect="1"/>
        </xdr:cNvPicPr>
      </xdr:nvPicPr>
      <xdr:blipFill>
        <a:blip r:embed="rId1"/>
        <a:stretch>
          <a:fillRect/>
        </a:stretch>
      </xdr:blipFill>
      <xdr:spPr>
        <a:xfrm>
          <a:off x="1219200" y="1009650"/>
          <a:ext cx="2524125" cy="219075"/>
        </a:xfrm>
        <a:prstGeom prst="rect">
          <a:avLst/>
        </a:prstGeom>
        <a:noFill/>
        <a:ln w="9525" cmpd="sng">
          <a:noFill/>
        </a:ln>
      </xdr:spPr>
    </xdr:pic>
    <xdr:clientData/>
  </xdr:twoCellAnchor>
  <xdr:twoCellAnchor editAs="oneCell">
    <xdr:from>
      <xdr:col>2</xdr:col>
      <xdr:colOff>0</xdr:colOff>
      <xdr:row>8</xdr:row>
      <xdr:rowOff>133350</xdr:rowOff>
    </xdr:from>
    <xdr:to>
      <xdr:col>5</xdr:col>
      <xdr:colOff>466725</xdr:colOff>
      <xdr:row>9</xdr:row>
      <xdr:rowOff>152400</xdr:rowOff>
    </xdr:to>
    <xdr:pic>
      <xdr:nvPicPr>
        <xdr:cNvPr id="8" name="lbl_noncompliance_charge_rate"/>
        <xdr:cNvPicPr preferRelativeResize="1">
          <a:picLocks noChangeAspect="1"/>
        </xdr:cNvPicPr>
      </xdr:nvPicPr>
      <xdr:blipFill>
        <a:blip r:embed="rId2"/>
        <a:stretch>
          <a:fillRect/>
        </a:stretch>
      </xdr:blipFill>
      <xdr:spPr>
        <a:xfrm>
          <a:off x="1219200" y="1524000"/>
          <a:ext cx="2362200" cy="209550"/>
        </a:xfrm>
        <a:prstGeom prst="rect">
          <a:avLst/>
        </a:prstGeom>
        <a:noFill/>
        <a:ln w="9525" cmpd="sng">
          <a:noFill/>
        </a:ln>
      </xdr:spPr>
    </xdr:pic>
    <xdr:clientData/>
  </xdr:twoCellAnchor>
  <xdr:twoCellAnchor editAs="oneCell">
    <xdr:from>
      <xdr:col>2</xdr:col>
      <xdr:colOff>0</xdr:colOff>
      <xdr:row>11</xdr:row>
      <xdr:rowOff>114300</xdr:rowOff>
    </xdr:from>
    <xdr:to>
      <xdr:col>5</xdr:col>
      <xdr:colOff>466725</xdr:colOff>
      <xdr:row>13</xdr:row>
      <xdr:rowOff>9525</xdr:rowOff>
    </xdr:to>
    <xdr:pic>
      <xdr:nvPicPr>
        <xdr:cNvPr id="9" name="lbl_tolerance_band"/>
        <xdr:cNvPicPr preferRelativeResize="1">
          <a:picLocks noChangeAspect="1"/>
        </xdr:cNvPicPr>
      </xdr:nvPicPr>
      <xdr:blipFill>
        <a:blip r:embed="rId3"/>
        <a:stretch>
          <a:fillRect/>
        </a:stretch>
      </xdr:blipFill>
      <xdr:spPr>
        <a:xfrm>
          <a:off x="1219200" y="2009775"/>
          <a:ext cx="2362200" cy="219075"/>
        </a:xfrm>
        <a:prstGeom prst="rect">
          <a:avLst/>
        </a:prstGeom>
        <a:noFill/>
        <a:ln w="9525" cmpd="sng">
          <a:noFill/>
        </a:ln>
      </xdr:spPr>
    </xdr:pic>
    <xdr:clientData/>
  </xdr:twoCellAnchor>
  <xdr:twoCellAnchor editAs="oneCell">
    <xdr:from>
      <xdr:col>2</xdr:col>
      <xdr:colOff>0</xdr:colOff>
      <xdr:row>14</xdr:row>
      <xdr:rowOff>114300</xdr:rowOff>
    </xdr:from>
    <xdr:to>
      <xdr:col>5</xdr:col>
      <xdr:colOff>466725</xdr:colOff>
      <xdr:row>16</xdr:row>
      <xdr:rowOff>9525</xdr:rowOff>
    </xdr:to>
    <xdr:pic>
      <xdr:nvPicPr>
        <xdr:cNvPr id="10" name="lbl_estimated_usage"/>
        <xdr:cNvPicPr preferRelativeResize="1">
          <a:picLocks noChangeAspect="1"/>
        </xdr:cNvPicPr>
      </xdr:nvPicPr>
      <xdr:blipFill>
        <a:blip r:embed="rId4"/>
        <a:stretch>
          <a:fillRect/>
        </a:stretch>
      </xdr:blipFill>
      <xdr:spPr>
        <a:xfrm>
          <a:off x="1219200" y="2495550"/>
          <a:ext cx="2362200" cy="219075"/>
        </a:xfrm>
        <a:prstGeom prst="rect">
          <a:avLst/>
        </a:prstGeom>
        <a:noFill/>
        <a:ln w="9525" cmpd="sng">
          <a:noFill/>
        </a:ln>
      </xdr:spPr>
    </xdr:pic>
    <xdr:clientData/>
  </xdr:twoCellAnchor>
  <xdr:twoCellAnchor editAs="oneCell">
    <xdr:from>
      <xdr:col>1</xdr:col>
      <xdr:colOff>600075</xdr:colOff>
      <xdr:row>17</xdr:row>
      <xdr:rowOff>133350</xdr:rowOff>
    </xdr:from>
    <xdr:to>
      <xdr:col>3</xdr:col>
      <xdr:colOff>552450</xdr:colOff>
      <xdr:row>18</xdr:row>
      <xdr:rowOff>152400</xdr:rowOff>
    </xdr:to>
    <xdr:pic>
      <xdr:nvPicPr>
        <xdr:cNvPr id="11" name="lbl_supply"/>
        <xdr:cNvPicPr preferRelativeResize="1">
          <a:picLocks noChangeAspect="1"/>
        </xdr:cNvPicPr>
      </xdr:nvPicPr>
      <xdr:blipFill>
        <a:blip r:embed="rId5"/>
        <a:stretch>
          <a:fillRect/>
        </a:stretch>
      </xdr:blipFill>
      <xdr:spPr>
        <a:xfrm>
          <a:off x="1209675" y="3000375"/>
          <a:ext cx="1238250" cy="209550"/>
        </a:xfrm>
        <a:prstGeom prst="rect">
          <a:avLst/>
        </a:prstGeom>
        <a:noFill/>
        <a:ln w="9525" cmpd="sng">
          <a:noFill/>
        </a:ln>
      </xdr:spPr>
    </xdr:pic>
    <xdr:clientData/>
  </xdr:twoCellAnchor>
  <xdr:twoCellAnchor editAs="oneCell">
    <xdr:from>
      <xdr:col>1</xdr:col>
      <xdr:colOff>66675</xdr:colOff>
      <xdr:row>26</xdr:row>
      <xdr:rowOff>66675</xdr:rowOff>
    </xdr:from>
    <xdr:to>
      <xdr:col>6</xdr:col>
      <xdr:colOff>333375</xdr:colOff>
      <xdr:row>28</xdr:row>
      <xdr:rowOff>19050</xdr:rowOff>
    </xdr:to>
    <xdr:pic>
      <xdr:nvPicPr>
        <xdr:cNvPr id="12" name="combtn_rule_14_excerpt"/>
        <xdr:cNvPicPr preferRelativeResize="1">
          <a:picLocks noChangeAspect="1"/>
        </xdr:cNvPicPr>
      </xdr:nvPicPr>
      <xdr:blipFill>
        <a:blip r:embed="rId6"/>
        <a:stretch>
          <a:fillRect/>
        </a:stretch>
      </xdr:blipFill>
      <xdr:spPr>
        <a:xfrm>
          <a:off x="676275" y="4448175"/>
          <a:ext cx="3381375" cy="276225"/>
        </a:xfrm>
        <a:prstGeom prst="rect">
          <a:avLst/>
        </a:prstGeom>
        <a:noFill/>
        <a:ln w="1" cmpd="sng">
          <a:noFill/>
        </a:ln>
      </xdr:spPr>
    </xdr:pic>
    <xdr:clientData/>
  </xdr:twoCellAnchor>
  <xdr:twoCellAnchor editAs="oneCell">
    <xdr:from>
      <xdr:col>8</xdr:col>
      <xdr:colOff>0</xdr:colOff>
      <xdr:row>5</xdr:row>
      <xdr:rowOff>104775</xdr:rowOff>
    </xdr:from>
    <xdr:to>
      <xdr:col>11</xdr:col>
      <xdr:colOff>466725</xdr:colOff>
      <xdr:row>6</xdr:row>
      <xdr:rowOff>152400</xdr:rowOff>
    </xdr:to>
    <xdr:pic>
      <xdr:nvPicPr>
        <xdr:cNvPr id="13" name="lbl_supply_minus_usage"/>
        <xdr:cNvPicPr preferRelativeResize="1">
          <a:picLocks noChangeAspect="1"/>
        </xdr:cNvPicPr>
      </xdr:nvPicPr>
      <xdr:blipFill>
        <a:blip r:embed="rId7"/>
        <a:stretch>
          <a:fillRect/>
        </a:stretch>
      </xdr:blipFill>
      <xdr:spPr>
        <a:xfrm>
          <a:off x="4943475" y="1009650"/>
          <a:ext cx="2466975" cy="209550"/>
        </a:xfrm>
        <a:prstGeom prst="rect">
          <a:avLst/>
        </a:prstGeom>
        <a:noFill/>
        <a:ln w="9525" cmpd="sng">
          <a:noFill/>
        </a:ln>
      </xdr:spPr>
    </xdr:pic>
    <xdr:clientData/>
  </xdr:twoCellAnchor>
  <xdr:twoCellAnchor editAs="oneCell">
    <xdr:from>
      <xdr:col>8</xdr:col>
      <xdr:colOff>0</xdr:colOff>
      <xdr:row>8</xdr:row>
      <xdr:rowOff>123825</xdr:rowOff>
    </xdr:from>
    <xdr:to>
      <xdr:col>11</xdr:col>
      <xdr:colOff>466725</xdr:colOff>
      <xdr:row>9</xdr:row>
      <xdr:rowOff>142875</xdr:rowOff>
    </xdr:to>
    <xdr:pic>
      <xdr:nvPicPr>
        <xdr:cNvPr id="14" name="lbl_tolerance_volume"/>
        <xdr:cNvPicPr preferRelativeResize="1">
          <a:picLocks noChangeAspect="1"/>
        </xdr:cNvPicPr>
      </xdr:nvPicPr>
      <xdr:blipFill>
        <a:blip r:embed="rId8"/>
        <a:stretch>
          <a:fillRect/>
        </a:stretch>
      </xdr:blipFill>
      <xdr:spPr>
        <a:xfrm>
          <a:off x="4943475" y="1514475"/>
          <a:ext cx="2466975" cy="209550"/>
        </a:xfrm>
        <a:prstGeom prst="rect">
          <a:avLst/>
        </a:prstGeom>
        <a:noFill/>
        <a:ln w="9525" cmpd="sng">
          <a:noFill/>
        </a:ln>
      </xdr:spPr>
    </xdr:pic>
    <xdr:clientData/>
  </xdr:twoCellAnchor>
  <xdr:twoCellAnchor editAs="oneCell">
    <xdr:from>
      <xdr:col>1</xdr:col>
      <xdr:colOff>600075</xdr:colOff>
      <xdr:row>3</xdr:row>
      <xdr:rowOff>47625</xdr:rowOff>
    </xdr:from>
    <xdr:to>
      <xdr:col>11</xdr:col>
      <xdr:colOff>228600</xdr:colOff>
      <xdr:row>4</xdr:row>
      <xdr:rowOff>114300</xdr:rowOff>
    </xdr:to>
    <xdr:pic>
      <xdr:nvPicPr>
        <xdr:cNvPr id="15" name="Label8"/>
        <xdr:cNvPicPr preferRelativeResize="1">
          <a:picLocks noChangeAspect="1"/>
        </xdr:cNvPicPr>
      </xdr:nvPicPr>
      <xdr:blipFill>
        <a:blip r:embed="rId9"/>
        <a:stretch>
          <a:fillRect/>
        </a:stretch>
      </xdr:blipFill>
      <xdr:spPr>
        <a:xfrm>
          <a:off x="1209675" y="628650"/>
          <a:ext cx="5962650" cy="228600"/>
        </a:xfrm>
        <a:prstGeom prst="rect">
          <a:avLst/>
        </a:prstGeom>
        <a:noFill/>
        <a:ln w="9525" cmpd="sng">
          <a:noFill/>
        </a:ln>
      </xdr:spPr>
    </xdr:pic>
    <xdr:clientData/>
  </xdr:twoCellAnchor>
  <xdr:twoCellAnchor editAs="oneCell">
    <xdr:from>
      <xdr:col>8</xdr:col>
      <xdr:colOff>0</xdr:colOff>
      <xdr:row>11</xdr:row>
      <xdr:rowOff>104775</xdr:rowOff>
    </xdr:from>
    <xdr:to>
      <xdr:col>11</xdr:col>
      <xdr:colOff>466725</xdr:colOff>
      <xdr:row>12</xdr:row>
      <xdr:rowOff>152400</xdr:rowOff>
    </xdr:to>
    <xdr:pic>
      <xdr:nvPicPr>
        <xdr:cNvPr id="16" name="lbl_out_of_tolerance"/>
        <xdr:cNvPicPr preferRelativeResize="1">
          <a:picLocks noChangeAspect="1"/>
        </xdr:cNvPicPr>
      </xdr:nvPicPr>
      <xdr:blipFill>
        <a:blip r:embed="rId10"/>
        <a:stretch>
          <a:fillRect/>
        </a:stretch>
      </xdr:blipFill>
      <xdr:spPr>
        <a:xfrm>
          <a:off x="4943475" y="2000250"/>
          <a:ext cx="2466975" cy="209550"/>
        </a:xfrm>
        <a:prstGeom prst="rect">
          <a:avLst/>
        </a:prstGeom>
        <a:noFill/>
        <a:ln w="9525" cmpd="sng">
          <a:noFill/>
        </a:ln>
      </xdr:spPr>
    </xdr:pic>
    <xdr:clientData/>
  </xdr:twoCellAnchor>
  <xdr:twoCellAnchor editAs="oneCell">
    <xdr:from>
      <xdr:col>8</xdr:col>
      <xdr:colOff>0</xdr:colOff>
      <xdr:row>14</xdr:row>
      <xdr:rowOff>104775</xdr:rowOff>
    </xdr:from>
    <xdr:to>
      <xdr:col>11</xdr:col>
      <xdr:colOff>466725</xdr:colOff>
      <xdr:row>15</xdr:row>
      <xdr:rowOff>152400</xdr:rowOff>
    </xdr:to>
    <xdr:pic>
      <xdr:nvPicPr>
        <xdr:cNvPr id="17" name="lbl_noncompliance_charge"/>
        <xdr:cNvPicPr preferRelativeResize="1">
          <a:picLocks noChangeAspect="1"/>
        </xdr:cNvPicPr>
      </xdr:nvPicPr>
      <xdr:blipFill>
        <a:blip r:embed="rId11"/>
        <a:stretch>
          <a:fillRect/>
        </a:stretch>
      </xdr:blipFill>
      <xdr:spPr>
        <a:xfrm>
          <a:off x="4943475" y="2486025"/>
          <a:ext cx="2466975" cy="209550"/>
        </a:xfrm>
        <a:prstGeom prst="rect">
          <a:avLst/>
        </a:prstGeom>
        <a:noFill/>
        <a:ln w="9525" cmpd="sng">
          <a:noFill/>
        </a:ln>
      </xdr:spPr>
    </xdr:pic>
    <xdr:clientData/>
  </xdr:twoCellAnchor>
  <xdr:twoCellAnchor editAs="oneCell">
    <xdr:from>
      <xdr:col>8</xdr:col>
      <xdr:colOff>0</xdr:colOff>
      <xdr:row>17</xdr:row>
      <xdr:rowOff>123825</xdr:rowOff>
    </xdr:from>
    <xdr:to>
      <xdr:col>11</xdr:col>
      <xdr:colOff>466725</xdr:colOff>
      <xdr:row>18</xdr:row>
      <xdr:rowOff>142875</xdr:rowOff>
    </xdr:to>
    <xdr:pic>
      <xdr:nvPicPr>
        <xdr:cNvPr id="18" name="lbl_in_compliance"/>
        <xdr:cNvPicPr preferRelativeResize="1">
          <a:picLocks noChangeAspect="1"/>
        </xdr:cNvPicPr>
      </xdr:nvPicPr>
      <xdr:blipFill>
        <a:blip r:embed="rId12"/>
        <a:stretch>
          <a:fillRect/>
        </a:stretch>
      </xdr:blipFill>
      <xdr:spPr>
        <a:xfrm>
          <a:off x="4943475" y="2990850"/>
          <a:ext cx="2466975" cy="209550"/>
        </a:xfrm>
        <a:prstGeom prst="rect">
          <a:avLst/>
        </a:prstGeom>
        <a:noFill/>
        <a:ln w="9525" cmpd="sng">
          <a:noFill/>
        </a:ln>
      </xdr:spPr>
    </xdr:pic>
    <xdr:clientData/>
  </xdr:twoCellAnchor>
  <xdr:twoCellAnchor editAs="oneCell">
    <xdr:from>
      <xdr:col>9</xdr:col>
      <xdr:colOff>590550</xdr:colOff>
      <xdr:row>28</xdr:row>
      <xdr:rowOff>85725</xdr:rowOff>
    </xdr:from>
    <xdr:to>
      <xdr:col>12</xdr:col>
      <xdr:colOff>561975</xdr:colOff>
      <xdr:row>30</xdr:row>
      <xdr:rowOff>38100</xdr:rowOff>
    </xdr:to>
    <xdr:pic>
      <xdr:nvPicPr>
        <xdr:cNvPr id="19" name="combtn_enduse"/>
        <xdr:cNvPicPr preferRelativeResize="1">
          <a:picLocks noChangeAspect="1"/>
        </xdr:cNvPicPr>
      </xdr:nvPicPr>
      <xdr:blipFill>
        <a:blip r:embed="rId13"/>
        <a:stretch>
          <a:fillRect/>
        </a:stretch>
      </xdr:blipFill>
      <xdr:spPr>
        <a:xfrm>
          <a:off x="6315075" y="4791075"/>
          <a:ext cx="1800225" cy="276225"/>
        </a:xfrm>
        <a:prstGeom prst="rect">
          <a:avLst/>
        </a:prstGeom>
        <a:noFill/>
        <a:ln w="9525" cmpd="sng">
          <a:noFill/>
        </a:ln>
      </xdr:spPr>
    </xdr:pic>
    <xdr:clientData/>
  </xdr:twoCellAnchor>
  <xdr:twoCellAnchor editAs="oneCell">
    <xdr:from>
      <xdr:col>4</xdr:col>
      <xdr:colOff>0</xdr:colOff>
      <xdr:row>17</xdr:row>
      <xdr:rowOff>133350</xdr:rowOff>
    </xdr:from>
    <xdr:to>
      <xdr:col>5</xdr:col>
      <xdr:colOff>552450</xdr:colOff>
      <xdr:row>18</xdr:row>
      <xdr:rowOff>152400</xdr:rowOff>
    </xdr:to>
    <xdr:pic>
      <xdr:nvPicPr>
        <xdr:cNvPr id="20" name="lbl_shrinkage"/>
        <xdr:cNvPicPr preferRelativeResize="1">
          <a:picLocks noChangeAspect="1"/>
        </xdr:cNvPicPr>
      </xdr:nvPicPr>
      <xdr:blipFill>
        <a:blip r:embed="rId14"/>
        <a:stretch>
          <a:fillRect/>
        </a:stretch>
      </xdr:blipFill>
      <xdr:spPr>
        <a:xfrm>
          <a:off x="2505075" y="3000375"/>
          <a:ext cx="1162050" cy="209550"/>
        </a:xfrm>
        <a:prstGeom prst="rect">
          <a:avLst/>
        </a:prstGeom>
        <a:noFill/>
        <a:ln w="9525" cmpd="sng">
          <a:noFill/>
        </a:ln>
      </xdr:spPr>
    </xdr:pic>
    <xdr:clientData/>
  </xdr:twoCellAnchor>
  <xdr:twoCellAnchor editAs="oneCell">
    <xdr:from>
      <xdr:col>7</xdr:col>
      <xdr:colOff>66675</xdr:colOff>
      <xdr:row>26</xdr:row>
      <xdr:rowOff>66675</xdr:rowOff>
    </xdr:from>
    <xdr:to>
      <xdr:col>12</xdr:col>
      <xdr:colOff>552450</xdr:colOff>
      <xdr:row>28</xdr:row>
      <xdr:rowOff>9525</xdr:rowOff>
    </xdr:to>
    <xdr:pic>
      <xdr:nvPicPr>
        <xdr:cNvPr id="21" name="combtn_rule_14_whole"/>
        <xdr:cNvPicPr preferRelativeResize="1">
          <a:picLocks noChangeAspect="1"/>
        </xdr:cNvPicPr>
      </xdr:nvPicPr>
      <xdr:blipFill>
        <a:blip r:embed="rId15"/>
        <a:stretch>
          <a:fillRect/>
        </a:stretch>
      </xdr:blipFill>
      <xdr:spPr>
        <a:xfrm>
          <a:off x="4400550" y="4448175"/>
          <a:ext cx="3705225" cy="266700"/>
        </a:xfrm>
        <a:prstGeom prst="rect">
          <a:avLst/>
        </a:prstGeom>
        <a:noFill/>
        <a:ln w="9525" cmpd="sng">
          <a:noFill/>
        </a:ln>
      </xdr:spPr>
    </xdr:pic>
    <xdr:clientData/>
  </xdr:twoCellAnchor>
  <xdr:twoCellAnchor>
    <xdr:from>
      <xdr:col>1</xdr:col>
      <xdr:colOff>0</xdr:colOff>
      <xdr:row>21</xdr:row>
      <xdr:rowOff>0</xdr:rowOff>
    </xdr:from>
    <xdr:to>
      <xdr:col>13</xdr:col>
      <xdr:colOff>0</xdr:colOff>
      <xdr:row>26</xdr:row>
      <xdr:rowOff>9525</xdr:rowOff>
    </xdr:to>
    <xdr:sp>
      <xdr:nvSpPr>
        <xdr:cNvPr id="22" name="Text Box 22"/>
        <xdr:cNvSpPr txBox="1">
          <a:spLocks noChangeArrowheads="1"/>
        </xdr:cNvSpPr>
      </xdr:nvSpPr>
      <xdr:spPr>
        <a:xfrm>
          <a:off x="609600" y="3590925"/>
          <a:ext cx="7553325" cy="800100"/>
        </a:xfrm>
        <a:prstGeom prst="rect">
          <a:avLst/>
        </a:prstGeom>
        <a:noFill/>
        <a:ln w="9525" cmpd="sng">
          <a:solidFill>
            <a:srgbClr val="000000"/>
          </a:solidFill>
          <a:headEnd type="none"/>
          <a:tailEnd type="none"/>
        </a:ln>
      </xdr:spPr>
      <xdr:txBody>
        <a:bodyPr vertOverflow="clip" wrap="square" lIns="27432" tIns="27432" rIns="0" bIns="0"/>
        <a:p>
          <a:pPr algn="l">
            <a:defRPr/>
          </a:pPr>
          <a:r>
            <a:rPr lang="en-US" cap="none" sz="800" b="0" i="0" u="none" baseline="0">
              <a:solidFill>
                <a:srgbClr val="000000"/>
              </a:solidFill>
              <a:latin typeface="Bookman Old Style"/>
              <a:ea typeface="Bookman Old Style"/>
              <a:cs typeface="Bookman Old Style"/>
            </a:rPr>
            <a:t>- This OFO Compliance Tool is provided by PG&amp;E to assist customers in calculating a daily imbalance position during a PG&amp;E Operational   
</a:t>
          </a:r>
          <a:r>
            <a:rPr lang="en-US" cap="none" sz="800" b="0" i="0" u="none" baseline="0">
              <a:solidFill>
                <a:srgbClr val="000000"/>
              </a:solidFill>
              <a:latin typeface="Bookman Old Style"/>
              <a:ea typeface="Bookman Old Style"/>
              <a:cs typeface="Bookman Old Style"/>
            </a:rPr>
            <a:t>  Flow Order (OFO).  PG&amp;E makes no warranty or representation as to the accuracy of this OFO Compliance Tool or with respect to any 
</a:t>
          </a:r>
          <a:r>
            <a:rPr lang="en-US" cap="none" sz="800" b="0" i="0" u="none" baseline="0">
              <a:solidFill>
                <a:srgbClr val="000000"/>
              </a:solidFill>
              <a:latin typeface="Bookman Old Style"/>
              <a:ea typeface="Bookman Old Style"/>
              <a:cs typeface="Bookman Old Style"/>
            </a:rPr>
            <a:t>  customer's use of or reliance on it.  Any noncompliance charges incurred by a customer shall be that customer's sole responsibility       
</a:t>
          </a:r>
          <a:r>
            <a:rPr lang="en-US" cap="none" sz="800" b="0" i="0" u="none" baseline="0">
              <a:solidFill>
                <a:srgbClr val="000000"/>
              </a:solidFill>
              <a:latin typeface="Bookman Old Style"/>
              <a:ea typeface="Bookman Old Style"/>
              <a:cs typeface="Bookman Old Style"/>
            </a:rPr>
            <a:t>  whether or not the OFO Compliance Tool was used. For complete OFO criteria, please refer to gas Rule 14.
</a:t>
          </a:r>
          <a:r>
            <a:rPr lang="en-US" cap="none" sz="800" b="0" i="0" u="none" baseline="0">
              <a:solidFill>
                <a:srgbClr val="000000"/>
              </a:solidFill>
              <a:latin typeface="Bookman Old Style"/>
              <a:ea typeface="Bookman Old Style"/>
              <a:cs typeface="Bookman Old Style"/>
            </a:rPr>
            <a:t>- If you have further questions regarding OFO/EFO noncompliance charges, please contact your CGT Account Services Representative.
</a:t>
          </a:r>
          <a:r>
            <a:rPr lang="en-US" cap="none" sz="800" b="0" i="0" u="none" baseline="0">
              <a:solidFill>
                <a:srgbClr val="000000"/>
              </a:solidFill>
              <a:latin typeface="Bookman Old Style"/>
              <a:ea typeface="Bookman Old Style"/>
              <a:cs typeface="Bookman Old Style"/>
            </a:rPr>
            <a:t>  </a:t>
          </a:r>
        </a:p>
      </xdr:txBody>
    </xdr:sp>
    <xdr:clientData/>
  </xdr:twoCellAnchor>
  <xdr:twoCellAnchor editAs="oneCell">
    <xdr:from>
      <xdr:col>4</xdr:col>
      <xdr:colOff>28575</xdr:colOff>
      <xdr:row>28</xdr:row>
      <xdr:rowOff>95250</xdr:rowOff>
    </xdr:from>
    <xdr:to>
      <xdr:col>6</xdr:col>
      <xdr:colOff>457200</xdr:colOff>
      <xdr:row>30</xdr:row>
      <xdr:rowOff>47625</xdr:rowOff>
    </xdr:to>
    <xdr:pic>
      <xdr:nvPicPr>
        <xdr:cNvPr id="23" name="combtn_CPBA"/>
        <xdr:cNvPicPr preferRelativeResize="1">
          <a:picLocks noChangeAspect="1"/>
        </xdr:cNvPicPr>
      </xdr:nvPicPr>
      <xdr:blipFill>
        <a:blip r:embed="rId16"/>
        <a:stretch>
          <a:fillRect/>
        </a:stretch>
      </xdr:blipFill>
      <xdr:spPr>
        <a:xfrm>
          <a:off x="2533650" y="4800600"/>
          <a:ext cx="1647825" cy="276225"/>
        </a:xfrm>
        <a:prstGeom prst="rect">
          <a:avLst/>
        </a:prstGeom>
        <a:noFill/>
        <a:ln w="9525" cmpd="sng">
          <a:noFill/>
        </a:ln>
      </xdr:spPr>
    </xdr:pic>
    <xdr:clientData/>
  </xdr:twoCellAnchor>
  <xdr:twoCellAnchor editAs="oneCell">
    <xdr:from>
      <xdr:col>1</xdr:col>
      <xdr:colOff>57150</xdr:colOff>
      <xdr:row>28</xdr:row>
      <xdr:rowOff>95250</xdr:rowOff>
    </xdr:from>
    <xdr:to>
      <xdr:col>3</xdr:col>
      <xdr:colOff>419100</xdr:colOff>
      <xdr:row>30</xdr:row>
      <xdr:rowOff>47625</xdr:rowOff>
    </xdr:to>
    <xdr:pic>
      <xdr:nvPicPr>
        <xdr:cNvPr id="24" name="combtn_NBAA"/>
        <xdr:cNvPicPr preferRelativeResize="1">
          <a:picLocks noChangeAspect="1"/>
        </xdr:cNvPicPr>
      </xdr:nvPicPr>
      <xdr:blipFill>
        <a:blip r:embed="rId17"/>
        <a:stretch>
          <a:fillRect/>
        </a:stretch>
      </xdr:blipFill>
      <xdr:spPr>
        <a:xfrm>
          <a:off x="666750" y="4800600"/>
          <a:ext cx="1647825" cy="276225"/>
        </a:xfrm>
        <a:prstGeom prst="rect">
          <a:avLst/>
        </a:prstGeom>
        <a:noFill/>
        <a:ln w="9525" cmpd="sng">
          <a:noFill/>
        </a:ln>
      </xdr:spPr>
    </xdr:pic>
    <xdr:clientData/>
  </xdr:twoCellAnchor>
  <xdr:twoCellAnchor editAs="oneCell">
    <xdr:from>
      <xdr:col>7</xdr:col>
      <xdr:colOff>66675</xdr:colOff>
      <xdr:row>28</xdr:row>
      <xdr:rowOff>95250</xdr:rowOff>
    </xdr:from>
    <xdr:to>
      <xdr:col>9</xdr:col>
      <xdr:colOff>361950</xdr:colOff>
      <xdr:row>30</xdr:row>
      <xdr:rowOff>47625</xdr:rowOff>
    </xdr:to>
    <xdr:pic>
      <xdr:nvPicPr>
        <xdr:cNvPr id="25" name="combtn_CTA"/>
        <xdr:cNvPicPr preferRelativeResize="1">
          <a:picLocks noChangeAspect="1"/>
        </xdr:cNvPicPr>
      </xdr:nvPicPr>
      <xdr:blipFill>
        <a:blip r:embed="rId18"/>
        <a:stretch>
          <a:fillRect/>
        </a:stretch>
      </xdr:blipFill>
      <xdr:spPr>
        <a:xfrm>
          <a:off x="4400550" y="4800600"/>
          <a:ext cx="1685925" cy="276225"/>
        </a:xfrm>
        <a:prstGeom prst="rect">
          <a:avLst/>
        </a:prstGeom>
        <a:noFill/>
        <a:ln w="9525" cmpd="sng">
          <a:noFill/>
        </a:ln>
      </xdr:spPr>
    </xdr:pic>
    <xdr:clientData/>
  </xdr:twoCellAnchor>
  <xdr:twoCellAnchor>
    <xdr:from>
      <xdr:col>2</xdr:col>
      <xdr:colOff>95250</xdr:colOff>
      <xdr:row>1</xdr:row>
      <xdr:rowOff>19050</xdr:rowOff>
    </xdr:from>
    <xdr:to>
      <xdr:col>5</xdr:col>
      <xdr:colOff>476250</xdr:colOff>
      <xdr:row>2</xdr:row>
      <xdr:rowOff>133350</xdr:rowOff>
    </xdr:to>
    <xdr:grpSp>
      <xdr:nvGrpSpPr>
        <xdr:cNvPr id="26" name="Group 26"/>
        <xdr:cNvGrpSpPr>
          <a:grpSpLocks/>
        </xdr:cNvGrpSpPr>
      </xdr:nvGrpSpPr>
      <xdr:grpSpPr>
        <a:xfrm>
          <a:off x="1314450" y="180975"/>
          <a:ext cx="2276475" cy="276225"/>
          <a:chOff x="307" y="35"/>
          <a:chExt cx="73" cy="30"/>
        </a:xfrm>
        <a:solidFill>
          <a:srgbClr val="FFFFFF"/>
        </a:solidFill>
      </xdr:grpSpPr>
      <xdr:sp>
        <xdr:nvSpPr>
          <xdr:cNvPr id="27" name="Line 27"/>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228600</xdr:colOff>
      <xdr:row>1</xdr:row>
      <xdr:rowOff>28575</xdr:rowOff>
    </xdr:from>
    <xdr:to>
      <xdr:col>11</xdr:col>
      <xdr:colOff>485775</xdr:colOff>
      <xdr:row>2</xdr:row>
      <xdr:rowOff>142875</xdr:rowOff>
    </xdr:to>
    <xdr:grpSp>
      <xdr:nvGrpSpPr>
        <xdr:cNvPr id="30" name="Group 30"/>
        <xdr:cNvGrpSpPr>
          <a:grpSpLocks/>
        </xdr:cNvGrpSpPr>
      </xdr:nvGrpSpPr>
      <xdr:grpSpPr>
        <a:xfrm flipH="1">
          <a:off x="5172075" y="190500"/>
          <a:ext cx="2257425" cy="276225"/>
          <a:chOff x="307" y="35"/>
          <a:chExt cx="73" cy="30"/>
        </a:xfrm>
        <a:solidFill>
          <a:srgbClr val="FFFFFF"/>
        </a:solidFill>
      </xdr:grpSpPr>
      <xdr:sp>
        <xdr:nvSpPr>
          <xdr:cNvPr id="31" name="Line 31"/>
          <xdr:cNvSpPr>
            <a:spLocks/>
          </xdr:cNvSpPr>
        </xdr:nvSpPr>
        <xdr:spPr>
          <a:xfrm flipH="1">
            <a:off x="308" y="35"/>
            <a:ext cx="7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307" y="35"/>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307" y="65"/>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5</xdr:col>
      <xdr:colOff>514350</xdr:colOff>
      <xdr:row>0</xdr:row>
      <xdr:rowOff>0</xdr:rowOff>
    </xdr:from>
    <xdr:to>
      <xdr:col>8</xdr:col>
      <xdr:colOff>190500</xdr:colOff>
      <xdr:row>2</xdr:row>
      <xdr:rowOff>47625</xdr:rowOff>
    </xdr:to>
    <xdr:pic>
      <xdr:nvPicPr>
        <xdr:cNvPr id="34" name="Picture 34" descr="allkey2"/>
        <xdr:cNvPicPr preferRelativeResize="1">
          <a:picLocks noChangeAspect="1"/>
        </xdr:cNvPicPr>
      </xdr:nvPicPr>
      <xdr:blipFill>
        <a:blip r:embed="rId19"/>
        <a:stretch>
          <a:fillRect/>
        </a:stretch>
      </xdr:blipFill>
      <xdr:spPr>
        <a:xfrm>
          <a:off x="3629025" y="0"/>
          <a:ext cx="150495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152400</xdr:rowOff>
    </xdr:from>
    <xdr:to>
      <xdr:col>5</xdr:col>
      <xdr:colOff>476250</xdr:colOff>
      <xdr:row>7</xdr:row>
      <xdr:rowOff>0</xdr:rowOff>
    </xdr:to>
    <xdr:pic>
      <xdr:nvPicPr>
        <xdr:cNvPr id="1" name="lbl_ofo_type"/>
        <xdr:cNvPicPr preferRelativeResize="1">
          <a:picLocks noChangeAspect="1"/>
        </xdr:cNvPicPr>
      </xdr:nvPicPr>
      <xdr:blipFill>
        <a:blip r:embed="rId1"/>
        <a:stretch>
          <a:fillRect/>
        </a:stretch>
      </xdr:blipFill>
      <xdr:spPr>
        <a:xfrm>
          <a:off x="1200150" y="1219200"/>
          <a:ext cx="2371725" cy="228600"/>
        </a:xfrm>
        <a:prstGeom prst="rect">
          <a:avLst/>
        </a:prstGeom>
        <a:noFill/>
        <a:ln w="9525" cmpd="sng">
          <a:noFill/>
        </a:ln>
      </xdr:spPr>
    </xdr:pic>
    <xdr:clientData/>
  </xdr:twoCellAnchor>
  <xdr:twoCellAnchor editAs="oneCell">
    <xdr:from>
      <xdr:col>2</xdr:col>
      <xdr:colOff>0</xdr:colOff>
      <xdr:row>8</xdr:row>
      <xdr:rowOff>171450</xdr:rowOff>
    </xdr:from>
    <xdr:to>
      <xdr:col>5</xdr:col>
      <xdr:colOff>466725</xdr:colOff>
      <xdr:row>9</xdr:row>
      <xdr:rowOff>180975</xdr:rowOff>
    </xdr:to>
    <xdr:pic>
      <xdr:nvPicPr>
        <xdr:cNvPr id="2" name="lbl_noncompliance_charge_rate"/>
        <xdr:cNvPicPr preferRelativeResize="1">
          <a:picLocks noChangeAspect="1"/>
        </xdr:cNvPicPr>
      </xdr:nvPicPr>
      <xdr:blipFill>
        <a:blip r:embed="rId2"/>
        <a:stretch>
          <a:fillRect/>
        </a:stretch>
      </xdr:blipFill>
      <xdr:spPr>
        <a:xfrm>
          <a:off x="1200150" y="1809750"/>
          <a:ext cx="2362200" cy="200025"/>
        </a:xfrm>
        <a:prstGeom prst="rect">
          <a:avLst/>
        </a:prstGeom>
        <a:noFill/>
        <a:ln w="9525" cmpd="sng">
          <a:noFill/>
        </a:ln>
      </xdr:spPr>
    </xdr:pic>
    <xdr:clientData/>
  </xdr:twoCellAnchor>
  <xdr:twoCellAnchor editAs="oneCell">
    <xdr:from>
      <xdr:col>2</xdr:col>
      <xdr:colOff>0</xdr:colOff>
      <xdr:row>11</xdr:row>
      <xdr:rowOff>171450</xdr:rowOff>
    </xdr:from>
    <xdr:to>
      <xdr:col>5</xdr:col>
      <xdr:colOff>466725</xdr:colOff>
      <xdr:row>12</xdr:row>
      <xdr:rowOff>180975</xdr:rowOff>
    </xdr:to>
    <xdr:pic>
      <xdr:nvPicPr>
        <xdr:cNvPr id="3" name="lbl_tolerance_band"/>
        <xdr:cNvPicPr preferRelativeResize="1">
          <a:picLocks noChangeAspect="1"/>
        </xdr:cNvPicPr>
      </xdr:nvPicPr>
      <xdr:blipFill>
        <a:blip r:embed="rId3"/>
        <a:stretch>
          <a:fillRect/>
        </a:stretch>
      </xdr:blipFill>
      <xdr:spPr>
        <a:xfrm>
          <a:off x="1200150" y="2381250"/>
          <a:ext cx="2362200" cy="200025"/>
        </a:xfrm>
        <a:prstGeom prst="rect">
          <a:avLst/>
        </a:prstGeom>
        <a:noFill/>
        <a:ln w="9525" cmpd="sng">
          <a:noFill/>
        </a:ln>
      </xdr:spPr>
    </xdr:pic>
    <xdr:clientData/>
  </xdr:twoCellAnchor>
  <xdr:twoCellAnchor editAs="oneCell">
    <xdr:from>
      <xdr:col>2</xdr:col>
      <xdr:colOff>0</xdr:colOff>
      <xdr:row>14</xdr:row>
      <xdr:rowOff>171450</xdr:rowOff>
    </xdr:from>
    <xdr:to>
      <xdr:col>5</xdr:col>
      <xdr:colOff>466725</xdr:colOff>
      <xdr:row>15</xdr:row>
      <xdr:rowOff>180975</xdr:rowOff>
    </xdr:to>
    <xdr:pic>
      <xdr:nvPicPr>
        <xdr:cNvPr id="4" name="lbl_estimated_usage"/>
        <xdr:cNvPicPr preferRelativeResize="1">
          <a:picLocks noChangeAspect="1"/>
        </xdr:cNvPicPr>
      </xdr:nvPicPr>
      <xdr:blipFill>
        <a:blip r:embed="rId4"/>
        <a:stretch>
          <a:fillRect/>
        </a:stretch>
      </xdr:blipFill>
      <xdr:spPr>
        <a:xfrm>
          <a:off x="1200150" y="2952750"/>
          <a:ext cx="2362200" cy="200025"/>
        </a:xfrm>
        <a:prstGeom prst="rect">
          <a:avLst/>
        </a:prstGeom>
        <a:noFill/>
        <a:ln w="9525" cmpd="sng">
          <a:noFill/>
        </a:ln>
      </xdr:spPr>
    </xdr:pic>
    <xdr:clientData/>
  </xdr:twoCellAnchor>
  <xdr:twoCellAnchor editAs="oneCell">
    <xdr:from>
      <xdr:col>2</xdr:col>
      <xdr:colOff>0</xdr:colOff>
      <xdr:row>17</xdr:row>
      <xdr:rowOff>171450</xdr:rowOff>
    </xdr:from>
    <xdr:to>
      <xdr:col>3</xdr:col>
      <xdr:colOff>561975</xdr:colOff>
      <xdr:row>18</xdr:row>
      <xdr:rowOff>180975</xdr:rowOff>
    </xdr:to>
    <xdr:pic>
      <xdr:nvPicPr>
        <xdr:cNvPr id="5" name="lbl_supply"/>
        <xdr:cNvPicPr preferRelativeResize="1">
          <a:picLocks noChangeAspect="1"/>
        </xdr:cNvPicPr>
      </xdr:nvPicPr>
      <xdr:blipFill>
        <a:blip r:embed="rId5"/>
        <a:stretch>
          <a:fillRect/>
        </a:stretch>
      </xdr:blipFill>
      <xdr:spPr>
        <a:xfrm>
          <a:off x="1200150" y="3524250"/>
          <a:ext cx="1238250" cy="200025"/>
        </a:xfrm>
        <a:prstGeom prst="rect">
          <a:avLst/>
        </a:prstGeom>
        <a:noFill/>
        <a:ln w="9525" cmpd="sng">
          <a:noFill/>
        </a:ln>
      </xdr:spPr>
    </xdr:pic>
    <xdr:clientData/>
  </xdr:twoCellAnchor>
  <xdr:twoCellAnchor editAs="oneCell">
    <xdr:from>
      <xdr:col>7</xdr:col>
      <xdr:colOff>200025</xdr:colOff>
      <xdr:row>21</xdr:row>
      <xdr:rowOff>133350</xdr:rowOff>
    </xdr:from>
    <xdr:to>
      <xdr:col>12</xdr:col>
      <xdr:colOff>295275</xdr:colOff>
      <xdr:row>23</xdr:row>
      <xdr:rowOff>85725</xdr:rowOff>
    </xdr:to>
    <xdr:pic>
      <xdr:nvPicPr>
        <xdr:cNvPr id="6" name="combtn_rule_14_excerpt"/>
        <xdr:cNvPicPr preferRelativeResize="1">
          <a:picLocks noChangeAspect="1"/>
        </xdr:cNvPicPr>
      </xdr:nvPicPr>
      <xdr:blipFill>
        <a:blip r:embed="rId6"/>
        <a:stretch>
          <a:fillRect/>
        </a:stretch>
      </xdr:blipFill>
      <xdr:spPr>
        <a:xfrm>
          <a:off x="4514850" y="4324350"/>
          <a:ext cx="3314700" cy="276225"/>
        </a:xfrm>
        <a:prstGeom prst="rect">
          <a:avLst/>
        </a:prstGeom>
        <a:noFill/>
        <a:ln w="9525" cmpd="sng">
          <a:noFill/>
        </a:ln>
      </xdr:spPr>
    </xdr:pic>
    <xdr:clientData/>
  </xdr:twoCellAnchor>
  <xdr:twoCellAnchor editAs="oneCell">
    <xdr:from>
      <xdr:col>8</xdr:col>
      <xdr:colOff>0</xdr:colOff>
      <xdr:row>5</xdr:row>
      <xdr:rowOff>171450</xdr:rowOff>
    </xdr:from>
    <xdr:to>
      <xdr:col>11</xdr:col>
      <xdr:colOff>466725</xdr:colOff>
      <xdr:row>6</xdr:row>
      <xdr:rowOff>180975</xdr:rowOff>
    </xdr:to>
    <xdr:pic>
      <xdr:nvPicPr>
        <xdr:cNvPr id="7" name="lbl_supply_minus_usage"/>
        <xdr:cNvPicPr preferRelativeResize="1">
          <a:picLocks noChangeAspect="1"/>
        </xdr:cNvPicPr>
      </xdr:nvPicPr>
      <xdr:blipFill>
        <a:blip r:embed="rId7"/>
        <a:stretch>
          <a:fillRect/>
        </a:stretch>
      </xdr:blipFill>
      <xdr:spPr>
        <a:xfrm>
          <a:off x="4924425" y="1238250"/>
          <a:ext cx="2466975" cy="200025"/>
        </a:xfrm>
        <a:prstGeom prst="rect">
          <a:avLst/>
        </a:prstGeom>
        <a:noFill/>
        <a:ln w="9525" cmpd="sng">
          <a:noFill/>
        </a:ln>
      </xdr:spPr>
    </xdr:pic>
    <xdr:clientData/>
  </xdr:twoCellAnchor>
  <xdr:twoCellAnchor editAs="oneCell">
    <xdr:from>
      <xdr:col>8</xdr:col>
      <xdr:colOff>0</xdr:colOff>
      <xdr:row>8</xdr:row>
      <xdr:rowOff>171450</xdr:rowOff>
    </xdr:from>
    <xdr:to>
      <xdr:col>11</xdr:col>
      <xdr:colOff>466725</xdr:colOff>
      <xdr:row>9</xdr:row>
      <xdr:rowOff>180975</xdr:rowOff>
    </xdr:to>
    <xdr:pic>
      <xdr:nvPicPr>
        <xdr:cNvPr id="8" name="lbl_tolerance_volume"/>
        <xdr:cNvPicPr preferRelativeResize="1">
          <a:picLocks noChangeAspect="1"/>
        </xdr:cNvPicPr>
      </xdr:nvPicPr>
      <xdr:blipFill>
        <a:blip r:embed="rId8"/>
        <a:stretch>
          <a:fillRect/>
        </a:stretch>
      </xdr:blipFill>
      <xdr:spPr>
        <a:xfrm>
          <a:off x="4924425" y="1809750"/>
          <a:ext cx="2466975" cy="200025"/>
        </a:xfrm>
        <a:prstGeom prst="rect">
          <a:avLst/>
        </a:prstGeom>
        <a:noFill/>
        <a:ln w="9525" cmpd="sng">
          <a:noFill/>
        </a:ln>
      </xdr:spPr>
    </xdr:pic>
    <xdr:clientData/>
  </xdr:twoCellAnchor>
  <xdr:twoCellAnchor editAs="oneCell">
    <xdr:from>
      <xdr:col>8</xdr:col>
      <xdr:colOff>0</xdr:colOff>
      <xdr:row>11</xdr:row>
      <xdr:rowOff>171450</xdr:rowOff>
    </xdr:from>
    <xdr:to>
      <xdr:col>11</xdr:col>
      <xdr:colOff>466725</xdr:colOff>
      <xdr:row>12</xdr:row>
      <xdr:rowOff>180975</xdr:rowOff>
    </xdr:to>
    <xdr:pic>
      <xdr:nvPicPr>
        <xdr:cNvPr id="9" name="lbl_out_of_tolerance"/>
        <xdr:cNvPicPr preferRelativeResize="1">
          <a:picLocks noChangeAspect="1"/>
        </xdr:cNvPicPr>
      </xdr:nvPicPr>
      <xdr:blipFill>
        <a:blip r:embed="rId9"/>
        <a:stretch>
          <a:fillRect/>
        </a:stretch>
      </xdr:blipFill>
      <xdr:spPr>
        <a:xfrm>
          <a:off x="4924425" y="2381250"/>
          <a:ext cx="2466975" cy="200025"/>
        </a:xfrm>
        <a:prstGeom prst="rect">
          <a:avLst/>
        </a:prstGeom>
        <a:noFill/>
        <a:ln w="9525" cmpd="sng">
          <a:noFill/>
        </a:ln>
      </xdr:spPr>
    </xdr:pic>
    <xdr:clientData/>
  </xdr:twoCellAnchor>
  <xdr:twoCellAnchor editAs="oneCell">
    <xdr:from>
      <xdr:col>8</xdr:col>
      <xdr:colOff>0</xdr:colOff>
      <xdr:row>14</xdr:row>
      <xdr:rowOff>171450</xdr:rowOff>
    </xdr:from>
    <xdr:to>
      <xdr:col>11</xdr:col>
      <xdr:colOff>466725</xdr:colOff>
      <xdr:row>15</xdr:row>
      <xdr:rowOff>180975</xdr:rowOff>
    </xdr:to>
    <xdr:pic>
      <xdr:nvPicPr>
        <xdr:cNvPr id="10" name="lbl_noncompliance_charge"/>
        <xdr:cNvPicPr preferRelativeResize="1">
          <a:picLocks noChangeAspect="1"/>
        </xdr:cNvPicPr>
      </xdr:nvPicPr>
      <xdr:blipFill>
        <a:blip r:embed="rId10"/>
        <a:stretch>
          <a:fillRect/>
        </a:stretch>
      </xdr:blipFill>
      <xdr:spPr>
        <a:xfrm>
          <a:off x="4924425" y="2952750"/>
          <a:ext cx="2466975" cy="200025"/>
        </a:xfrm>
        <a:prstGeom prst="rect">
          <a:avLst/>
        </a:prstGeom>
        <a:noFill/>
        <a:ln w="9525" cmpd="sng">
          <a:noFill/>
        </a:ln>
      </xdr:spPr>
    </xdr:pic>
    <xdr:clientData/>
  </xdr:twoCellAnchor>
  <xdr:twoCellAnchor editAs="oneCell">
    <xdr:from>
      <xdr:col>7</xdr:col>
      <xdr:colOff>600075</xdr:colOff>
      <xdr:row>17</xdr:row>
      <xdr:rowOff>171450</xdr:rowOff>
    </xdr:from>
    <xdr:to>
      <xdr:col>9</xdr:col>
      <xdr:colOff>523875</xdr:colOff>
      <xdr:row>18</xdr:row>
      <xdr:rowOff>180975</xdr:rowOff>
    </xdr:to>
    <xdr:pic>
      <xdr:nvPicPr>
        <xdr:cNvPr id="11" name="lbl_in_compliance"/>
        <xdr:cNvPicPr preferRelativeResize="1">
          <a:picLocks noChangeAspect="1"/>
        </xdr:cNvPicPr>
      </xdr:nvPicPr>
      <xdr:blipFill>
        <a:blip r:embed="rId11"/>
        <a:stretch>
          <a:fillRect/>
        </a:stretch>
      </xdr:blipFill>
      <xdr:spPr>
        <a:xfrm>
          <a:off x="4914900" y="3524250"/>
          <a:ext cx="1314450" cy="200025"/>
        </a:xfrm>
        <a:prstGeom prst="rect">
          <a:avLst/>
        </a:prstGeom>
        <a:noFill/>
        <a:ln w="9525" cmpd="sng">
          <a:noFill/>
        </a:ln>
      </xdr:spPr>
    </xdr:pic>
    <xdr:clientData/>
  </xdr:twoCellAnchor>
  <xdr:twoCellAnchor editAs="oneCell">
    <xdr:from>
      <xdr:col>10</xdr:col>
      <xdr:colOff>28575</xdr:colOff>
      <xdr:row>0</xdr:row>
      <xdr:rowOff>190500</xdr:rowOff>
    </xdr:from>
    <xdr:to>
      <xdr:col>12</xdr:col>
      <xdr:colOff>428625</xdr:colOff>
      <xdr:row>1</xdr:row>
      <xdr:rowOff>209550</xdr:rowOff>
    </xdr:to>
    <xdr:pic>
      <xdr:nvPicPr>
        <xdr:cNvPr id="12" name="combtn_enduse"/>
        <xdr:cNvPicPr preferRelativeResize="1">
          <a:picLocks noChangeAspect="1"/>
        </xdr:cNvPicPr>
      </xdr:nvPicPr>
      <xdr:blipFill>
        <a:blip r:embed="rId12"/>
        <a:stretch>
          <a:fillRect/>
        </a:stretch>
      </xdr:blipFill>
      <xdr:spPr>
        <a:xfrm>
          <a:off x="6343650" y="190500"/>
          <a:ext cx="1619250" cy="247650"/>
        </a:xfrm>
        <a:prstGeom prst="rect">
          <a:avLst/>
        </a:prstGeom>
        <a:noFill/>
        <a:ln w="9525" cmpd="sng">
          <a:noFill/>
        </a:ln>
      </xdr:spPr>
    </xdr:pic>
    <xdr:clientData/>
  </xdr:twoCellAnchor>
  <xdr:twoCellAnchor editAs="oneCell">
    <xdr:from>
      <xdr:col>4</xdr:col>
      <xdr:colOff>0</xdr:colOff>
      <xdr:row>17</xdr:row>
      <xdr:rowOff>171450</xdr:rowOff>
    </xdr:from>
    <xdr:to>
      <xdr:col>5</xdr:col>
      <xdr:colOff>523875</xdr:colOff>
      <xdr:row>18</xdr:row>
      <xdr:rowOff>180975</xdr:rowOff>
    </xdr:to>
    <xdr:pic>
      <xdr:nvPicPr>
        <xdr:cNvPr id="13" name="lbl_shrinkage"/>
        <xdr:cNvPicPr preferRelativeResize="1">
          <a:picLocks noChangeAspect="1"/>
        </xdr:cNvPicPr>
      </xdr:nvPicPr>
      <xdr:blipFill>
        <a:blip r:embed="rId13"/>
        <a:stretch>
          <a:fillRect/>
        </a:stretch>
      </xdr:blipFill>
      <xdr:spPr>
        <a:xfrm>
          <a:off x="2486025" y="3524250"/>
          <a:ext cx="1133475" cy="200025"/>
        </a:xfrm>
        <a:prstGeom prst="rect">
          <a:avLst/>
        </a:prstGeom>
        <a:noFill/>
        <a:ln w="9525" cmpd="sng">
          <a:noFill/>
        </a:ln>
      </xdr:spPr>
    </xdr:pic>
    <xdr:clientData/>
  </xdr:twoCellAnchor>
  <xdr:twoCellAnchor>
    <xdr:from>
      <xdr:col>1</xdr:col>
      <xdr:colOff>38100</xdr:colOff>
      <xdr:row>22</xdr:row>
      <xdr:rowOff>0</xdr:rowOff>
    </xdr:from>
    <xdr:to>
      <xdr:col>6</xdr:col>
      <xdr:colOff>590550</xdr:colOff>
      <xdr:row>29</xdr:row>
      <xdr:rowOff>0</xdr:rowOff>
    </xdr:to>
    <xdr:sp>
      <xdr:nvSpPr>
        <xdr:cNvPr id="14" name="Text Box 114"/>
        <xdr:cNvSpPr txBox="1">
          <a:spLocks noChangeArrowheads="1"/>
        </xdr:cNvSpPr>
      </xdr:nvSpPr>
      <xdr:spPr>
        <a:xfrm>
          <a:off x="628650" y="4352925"/>
          <a:ext cx="3667125" cy="110490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This OFO Compliance Tool is provided by PG&amp;E to assist customers
   in calculating a daily imbalance position during a PG&amp;E Operational
   Flow Order (OFO).  PG&amp;E makes no warranty or representation as to 
   the accuracy of this OFO Compliance Tool or with respect to any
   customer's use of or reliance on it.  Any noncompliance charges
   incurred by a customer shall be that customer's sole responsibility
   whether or not the OFO Compliance Tool was used. 
   For complete OFO criteria, please refer to gas Rule 14. </a:t>
          </a:r>
        </a:p>
      </xdr:txBody>
    </xdr:sp>
    <xdr:clientData/>
  </xdr:twoCellAnchor>
  <xdr:twoCellAnchor editAs="oneCell">
    <xdr:from>
      <xdr:col>10</xdr:col>
      <xdr:colOff>28575</xdr:colOff>
      <xdr:row>2</xdr:row>
      <xdr:rowOff>66675</xdr:rowOff>
    </xdr:from>
    <xdr:to>
      <xdr:col>12</xdr:col>
      <xdr:colOff>428625</xdr:colOff>
      <xdr:row>3</xdr:row>
      <xdr:rowOff>85725</xdr:rowOff>
    </xdr:to>
    <xdr:pic>
      <xdr:nvPicPr>
        <xdr:cNvPr id="15" name="combtn_CPBA"/>
        <xdr:cNvPicPr preferRelativeResize="1">
          <a:picLocks noChangeAspect="1"/>
        </xdr:cNvPicPr>
      </xdr:nvPicPr>
      <xdr:blipFill>
        <a:blip r:embed="rId14"/>
        <a:stretch>
          <a:fillRect/>
        </a:stretch>
      </xdr:blipFill>
      <xdr:spPr>
        <a:xfrm>
          <a:off x="6343650" y="523875"/>
          <a:ext cx="1619250" cy="247650"/>
        </a:xfrm>
        <a:prstGeom prst="rect">
          <a:avLst/>
        </a:prstGeom>
        <a:noFill/>
        <a:ln w="9525" cmpd="sng">
          <a:noFill/>
        </a:ln>
      </xdr:spPr>
    </xdr:pic>
    <xdr:clientData/>
  </xdr:twoCellAnchor>
  <xdr:twoCellAnchor editAs="oneCell">
    <xdr:from>
      <xdr:col>7</xdr:col>
      <xdr:colOff>161925</xdr:colOff>
      <xdr:row>0</xdr:row>
      <xdr:rowOff>190500</xdr:rowOff>
    </xdr:from>
    <xdr:to>
      <xdr:col>9</xdr:col>
      <xdr:colOff>400050</xdr:colOff>
      <xdr:row>1</xdr:row>
      <xdr:rowOff>209550</xdr:rowOff>
    </xdr:to>
    <xdr:pic>
      <xdr:nvPicPr>
        <xdr:cNvPr id="16" name="combtn_NBAA"/>
        <xdr:cNvPicPr preferRelativeResize="1">
          <a:picLocks noChangeAspect="1"/>
        </xdr:cNvPicPr>
      </xdr:nvPicPr>
      <xdr:blipFill>
        <a:blip r:embed="rId15"/>
        <a:stretch>
          <a:fillRect/>
        </a:stretch>
      </xdr:blipFill>
      <xdr:spPr>
        <a:xfrm>
          <a:off x="4476750" y="190500"/>
          <a:ext cx="1628775" cy="247650"/>
        </a:xfrm>
        <a:prstGeom prst="rect">
          <a:avLst/>
        </a:prstGeom>
        <a:noFill/>
        <a:ln w="9525" cmpd="sng">
          <a:noFill/>
        </a:ln>
      </xdr:spPr>
    </xdr:pic>
    <xdr:clientData/>
  </xdr:twoCellAnchor>
  <xdr:twoCellAnchor editAs="oneCell">
    <xdr:from>
      <xdr:col>7</xdr:col>
      <xdr:colOff>161925</xdr:colOff>
      <xdr:row>2</xdr:row>
      <xdr:rowOff>66675</xdr:rowOff>
    </xdr:from>
    <xdr:to>
      <xdr:col>9</xdr:col>
      <xdr:colOff>400050</xdr:colOff>
      <xdr:row>3</xdr:row>
      <xdr:rowOff>85725</xdr:rowOff>
    </xdr:to>
    <xdr:pic>
      <xdr:nvPicPr>
        <xdr:cNvPr id="17" name="combtn_CTA"/>
        <xdr:cNvPicPr preferRelativeResize="1">
          <a:picLocks noChangeAspect="1"/>
        </xdr:cNvPicPr>
      </xdr:nvPicPr>
      <xdr:blipFill>
        <a:blip r:embed="rId16"/>
        <a:stretch>
          <a:fillRect/>
        </a:stretch>
      </xdr:blipFill>
      <xdr:spPr>
        <a:xfrm>
          <a:off x="4476750" y="523875"/>
          <a:ext cx="1628775" cy="247650"/>
        </a:xfrm>
        <a:prstGeom prst="rect">
          <a:avLst/>
        </a:prstGeom>
        <a:noFill/>
        <a:ln w="9525" cmpd="sng">
          <a:noFill/>
        </a:ln>
      </xdr:spPr>
    </xdr:pic>
    <xdr:clientData/>
  </xdr:twoCellAnchor>
  <xdr:twoCellAnchor editAs="oneCell">
    <xdr:from>
      <xdr:col>7</xdr:col>
      <xdr:colOff>200025</xdr:colOff>
      <xdr:row>23</xdr:row>
      <xdr:rowOff>123825</xdr:rowOff>
    </xdr:from>
    <xdr:to>
      <xdr:col>12</xdr:col>
      <xdr:colOff>295275</xdr:colOff>
      <xdr:row>25</xdr:row>
      <xdr:rowOff>76200</xdr:rowOff>
    </xdr:to>
    <xdr:pic>
      <xdr:nvPicPr>
        <xdr:cNvPr id="18" name="combtn_rule_14_whole"/>
        <xdr:cNvPicPr preferRelativeResize="1">
          <a:picLocks noChangeAspect="1"/>
        </xdr:cNvPicPr>
      </xdr:nvPicPr>
      <xdr:blipFill>
        <a:blip r:embed="rId17"/>
        <a:stretch>
          <a:fillRect/>
        </a:stretch>
      </xdr:blipFill>
      <xdr:spPr>
        <a:xfrm>
          <a:off x="4514850" y="4638675"/>
          <a:ext cx="3314700" cy="276225"/>
        </a:xfrm>
        <a:prstGeom prst="rect">
          <a:avLst/>
        </a:prstGeom>
        <a:noFill/>
        <a:ln w="9525" cmpd="sng">
          <a:noFill/>
        </a:ln>
      </xdr:spPr>
    </xdr:pic>
    <xdr:clientData/>
  </xdr:twoCellAnchor>
  <xdr:twoCellAnchor editAs="oneCell">
    <xdr:from>
      <xdr:col>9</xdr:col>
      <xdr:colOff>600075</xdr:colOff>
      <xdr:row>17</xdr:row>
      <xdr:rowOff>171450</xdr:rowOff>
    </xdr:from>
    <xdr:to>
      <xdr:col>11</xdr:col>
      <xdr:colOff>533400</xdr:colOff>
      <xdr:row>18</xdr:row>
      <xdr:rowOff>180975</xdr:rowOff>
    </xdr:to>
    <xdr:pic>
      <xdr:nvPicPr>
        <xdr:cNvPr id="19" name="Label1"/>
        <xdr:cNvPicPr preferRelativeResize="1">
          <a:picLocks noChangeAspect="1"/>
        </xdr:cNvPicPr>
      </xdr:nvPicPr>
      <xdr:blipFill>
        <a:blip r:embed="rId18"/>
        <a:stretch>
          <a:fillRect/>
        </a:stretch>
      </xdr:blipFill>
      <xdr:spPr>
        <a:xfrm>
          <a:off x="6305550" y="3524250"/>
          <a:ext cx="1152525" cy="200025"/>
        </a:xfrm>
        <a:prstGeom prst="rect">
          <a:avLst/>
        </a:prstGeom>
        <a:noFill/>
        <a:ln w="9525" cmpd="sng">
          <a:noFill/>
        </a:ln>
      </xdr:spPr>
    </xdr:pic>
    <xdr:clientData/>
  </xdr:twoCellAnchor>
  <xdr:twoCellAnchor>
    <xdr:from>
      <xdr:col>7</xdr:col>
      <xdr:colOff>219075</xdr:colOff>
      <xdr:row>26</xdr:row>
      <xdr:rowOff>0</xdr:rowOff>
    </xdr:from>
    <xdr:to>
      <xdr:col>12</xdr:col>
      <xdr:colOff>466725</xdr:colOff>
      <xdr:row>28</xdr:row>
      <xdr:rowOff>114300</xdr:rowOff>
    </xdr:to>
    <xdr:sp>
      <xdr:nvSpPr>
        <xdr:cNvPr id="20" name="Text Box 114"/>
        <xdr:cNvSpPr txBox="1">
          <a:spLocks noChangeArrowheads="1"/>
        </xdr:cNvSpPr>
      </xdr:nvSpPr>
      <xdr:spPr>
        <a:xfrm>
          <a:off x="4533900" y="5000625"/>
          <a:ext cx="3467100" cy="41910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If you have further questions regarding OFO/EFO noncompliance 
  charges, please contact your CGT Account Manager</a:t>
          </a:r>
          <a:r>
            <a:rPr lang="en-US" cap="none" sz="1000" b="0" i="0" u="none" baseline="0">
              <a:solidFill>
                <a:srgbClr val="000000"/>
              </a:solidFill>
              <a:latin typeface="Arial"/>
              <a:ea typeface="Arial"/>
              <a:cs typeface="Arial"/>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152400</xdr:rowOff>
    </xdr:from>
    <xdr:to>
      <xdr:col>5</xdr:col>
      <xdr:colOff>485775</xdr:colOff>
      <xdr:row>7</xdr:row>
      <xdr:rowOff>0</xdr:rowOff>
    </xdr:to>
    <xdr:pic>
      <xdr:nvPicPr>
        <xdr:cNvPr id="1" name="lbl_ofo_type"/>
        <xdr:cNvPicPr preferRelativeResize="1">
          <a:picLocks noChangeAspect="1"/>
        </xdr:cNvPicPr>
      </xdr:nvPicPr>
      <xdr:blipFill>
        <a:blip r:embed="rId1"/>
        <a:stretch>
          <a:fillRect/>
        </a:stretch>
      </xdr:blipFill>
      <xdr:spPr>
        <a:xfrm>
          <a:off x="1219200" y="1219200"/>
          <a:ext cx="2381250" cy="228600"/>
        </a:xfrm>
        <a:prstGeom prst="rect">
          <a:avLst/>
        </a:prstGeom>
        <a:noFill/>
        <a:ln w="9525" cmpd="sng">
          <a:noFill/>
        </a:ln>
      </xdr:spPr>
    </xdr:pic>
    <xdr:clientData/>
  </xdr:twoCellAnchor>
  <xdr:twoCellAnchor editAs="oneCell">
    <xdr:from>
      <xdr:col>2</xdr:col>
      <xdr:colOff>0</xdr:colOff>
      <xdr:row>8</xdr:row>
      <xdr:rowOff>171450</xdr:rowOff>
    </xdr:from>
    <xdr:to>
      <xdr:col>5</xdr:col>
      <xdr:colOff>466725</xdr:colOff>
      <xdr:row>9</xdr:row>
      <xdr:rowOff>180975</xdr:rowOff>
    </xdr:to>
    <xdr:pic>
      <xdr:nvPicPr>
        <xdr:cNvPr id="2" name="lbl_noncompliance_charge_rate"/>
        <xdr:cNvPicPr preferRelativeResize="1">
          <a:picLocks noChangeAspect="1"/>
        </xdr:cNvPicPr>
      </xdr:nvPicPr>
      <xdr:blipFill>
        <a:blip r:embed="rId2"/>
        <a:stretch>
          <a:fillRect/>
        </a:stretch>
      </xdr:blipFill>
      <xdr:spPr>
        <a:xfrm>
          <a:off x="1219200" y="1809750"/>
          <a:ext cx="2362200" cy="200025"/>
        </a:xfrm>
        <a:prstGeom prst="rect">
          <a:avLst/>
        </a:prstGeom>
        <a:noFill/>
        <a:ln w="9525" cmpd="sng">
          <a:noFill/>
        </a:ln>
      </xdr:spPr>
    </xdr:pic>
    <xdr:clientData/>
  </xdr:twoCellAnchor>
  <xdr:twoCellAnchor editAs="oneCell">
    <xdr:from>
      <xdr:col>2</xdr:col>
      <xdr:colOff>0</xdr:colOff>
      <xdr:row>11</xdr:row>
      <xdr:rowOff>171450</xdr:rowOff>
    </xdr:from>
    <xdr:to>
      <xdr:col>5</xdr:col>
      <xdr:colOff>466725</xdr:colOff>
      <xdr:row>12</xdr:row>
      <xdr:rowOff>180975</xdr:rowOff>
    </xdr:to>
    <xdr:pic>
      <xdr:nvPicPr>
        <xdr:cNvPr id="3" name="lbl_tolerance_band"/>
        <xdr:cNvPicPr preferRelativeResize="1">
          <a:picLocks noChangeAspect="1"/>
        </xdr:cNvPicPr>
      </xdr:nvPicPr>
      <xdr:blipFill>
        <a:blip r:embed="rId3"/>
        <a:stretch>
          <a:fillRect/>
        </a:stretch>
      </xdr:blipFill>
      <xdr:spPr>
        <a:xfrm>
          <a:off x="1219200" y="2381250"/>
          <a:ext cx="2362200" cy="200025"/>
        </a:xfrm>
        <a:prstGeom prst="rect">
          <a:avLst/>
        </a:prstGeom>
        <a:noFill/>
        <a:ln w="9525" cmpd="sng">
          <a:noFill/>
        </a:ln>
      </xdr:spPr>
    </xdr:pic>
    <xdr:clientData/>
  </xdr:twoCellAnchor>
  <xdr:twoCellAnchor editAs="oneCell">
    <xdr:from>
      <xdr:col>2</xdr:col>
      <xdr:colOff>0</xdr:colOff>
      <xdr:row>17</xdr:row>
      <xdr:rowOff>171450</xdr:rowOff>
    </xdr:from>
    <xdr:to>
      <xdr:col>5</xdr:col>
      <xdr:colOff>466725</xdr:colOff>
      <xdr:row>18</xdr:row>
      <xdr:rowOff>180975</xdr:rowOff>
    </xdr:to>
    <xdr:pic>
      <xdr:nvPicPr>
        <xdr:cNvPr id="4" name="lbl_scheduled_volumes"/>
        <xdr:cNvPicPr preferRelativeResize="1">
          <a:picLocks noChangeAspect="1"/>
        </xdr:cNvPicPr>
      </xdr:nvPicPr>
      <xdr:blipFill>
        <a:blip r:embed="rId4"/>
        <a:stretch>
          <a:fillRect/>
        </a:stretch>
      </xdr:blipFill>
      <xdr:spPr>
        <a:xfrm>
          <a:off x="1219200" y="3524250"/>
          <a:ext cx="2362200" cy="200025"/>
        </a:xfrm>
        <a:prstGeom prst="rect">
          <a:avLst/>
        </a:prstGeom>
        <a:noFill/>
        <a:ln w="9525" cmpd="sng">
          <a:noFill/>
        </a:ln>
      </xdr:spPr>
    </xdr:pic>
    <xdr:clientData/>
  </xdr:twoCellAnchor>
  <xdr:twoCellAnchor editAs="oneCell">
    <xdr:from>
      <xdr:col>2</xdr:col>
      <xdr:colOff>0</xdr:colOff>
      <xdr:row>14</xdr:row>
      <xdr:rowOff>152400</xdr:rowOff>
    </xdr:from>
    <xdr:to>
      <xdr:col>5</xdr:col>
      <xdr:colOff>485775</xdr:colOff>
      <xdr:row>16</xdr:row>
      <xdr:rowOff>0</xdr:rowOff>
    </xdr:to>
    <xdr:pic>
      <xdr:nvPicPr>
        <xdr:cNvPr id="5" name="lbl_estimated_delieveries"/>
        <xdr:cNvPicPr preferRelativeResize="1">
          <a:picLocks noChangeAspect="1"/>
        </xdr:cNvPicPr>
      </xdr:nvPicPr>
      <xdr:blipFill>
        <a:blip r:embed="rId5"/>
        <a:stretch>
          <a:fillRect/>
        </a:stretch>
      </xdr:blipFill>
      <xdr:spPr>
        <a:xfrm>
          <a:off x="1219200" y="2933700"/>
          <a:ext cx="2381250" cy="228600"/>
        </a:xfrm>
        <a:prstGeom prst="rect">
          <a:avLst/>
        </a:prstGeom>
        <a:noFill/>
        <a:ln w="9525" cmpd="sng">
          <a:noFill/>
        </a:ln>
      </xdr:spPr>
    </xdr:pic>
    <xdr:clientData/>
  </xdr:twoCellAnchor>
  <xdr:twoCellAnchor editAs="oneCell">
    <xdr:from>
      <xdr:col>8</xdr:col>
      <xdr:colOff>0</xdr:colOff>
      <xdr:row>5</xdr:row>
      <xdr:rowOff>171450</xdr:rowOff>
    </xdr:from>
    <xdr:to>
      <xdr:col>11</xdr:col>
      <xdr:colOff>466725</xdr:colOff>
      <xdr:row>6</xdr:row>
      <xdr:rowOff>180975</xdr:rowOff>
    </xdr:to>
    <xdr:pic>
      <xdr:nvPicPr>
        <xdr:cNvPr id="6" name="lbl_scheduled_minus_estimated"/>
        <xdr:cNvPicPr preferRelativeResize="1">
          <a:picLocks noChangeAspect="1"/>
        </xdr:cNvPicPr>
      </xdr:nvPicPr>
      <xdr:blipFill>
        <a:blip r:embed="rId6"/>
        <a:stretch>
          <a:fillRect/>
        </a:stretch>
      </xdr:blipFill>
      <xdr:spPr>
        <a:xfrm>
          <a:off x="4943475" y="1238250"/>
          <a:ext cx="2466975" cy="200025"/>
        </a:xfrm>
        <a:prstGeom prst="rect">
          <a:avLst/>
        </a:prstGeom>
        <a:noFill/>
        <a:ln w="9525" cmpd="sng">
          <a:noFill/>
        </a:ln>
      </xdr:spPr>
    </xdr:pic>
    <xdr:clientData/>
  </xdr:twoCellAnchor>
  <xdr:twoCellAnchor editAs="oneCell">
    <xdr:from>
      <xdr:col>8</xdr:col>
      <xdr:colOff>0</xdr:colOff>
      <xdr:row>8</xdr:row>
      <xdr:rowOff>171450</xdr:rowOff>
    </xdr:from>
    <xdr:to>
      <xdr:col>11</xdr:col>
      <xdr:colOff>466725</xdr:colOff>
      <xdr:row>9</xdr:row>
      <xdr:rowOff>180975</xdr:rowOff>
    </xdr:to>
    <xdr:pic>
      <xdr:nvPicPr>
        <xdr:cNvPr id="7" name="lbl_tolerance_volume"/>
        <xdr:cNvPicPr preferRelativeResize="1">
          <a:picLocks noChangeAspect="1"/>
        </xdr:cNvPicPr>
      </xdr:nvPicPr>
      <xdr:blipFill>
        <a:blip r:embed="rId7"/>
        <a:stretch>
          <a:fillRect/>
        </a:stretch>
      </xdr:blipFill>
      <xdr:spPr>
        <a:xfrm>
          <a:off x="4943475" y="1809750"/>
          <a:ext cx="2466975" cy="200025"/>
        </a:xfrm>
        <a:prstGeom prst="rect">
          <a:avLst/>
        </a:prstGeom>
        <a:noFill/>
        <a:ln w="9525" cmpd="sng">
          <a:noFill/>
        </a:ln>
      </xdr:spPr>
    </xdr:pic>
    <xdr:clientData/>
  </xdr:twoCellAnchor>
  <xdr:twoCellAnchor editAs="oneCell">
    <xdr:from>
      <xdr:col>7</xdr:col>
      <xdr:colOff>600075</xdr:colOff>
      <xdr:row>11</xdr:row>
      <xdr:rowOff>171450</xdr:rowOff>
    </xdr:from>
    <xdr:to>
      <xdr:col>11</xdr:col>
      <xdr:colOff>447675</xdr:colOff>
      <xdr:row>12</xdr:row>
      <xdr:rowOff>180975</xdr:rowOff>
    </xdr:to>
    <xdr:pic>
      <xdr:nvPicPr>
        <xdr:cNvPr id="8" name="lbl_out_of_tolerance"/>
        <xdr:cNvPicPr preferRelativeResize="1">
          <a:picLocks noChangeAspect="1"/>
        </xdr:cNvPicPr>
      </xdr:nvPicPr>
      <xdr:blipFill>
        <a:blip r:embed="rId8"/>
        <a:stretch>
          <a:fillRect/>
        </a:stretch>
      </xdr:blipFill>
      <xdr:spPr>
        <a:xfrm>
          <a:off x="4933950" y="2381250"/>
          <a:ext cx="2457450" cy="200025"/>
        </a:xfrm>
        <a:prstGeom prst="rect">
          <a:avLst/>
        </a:prstGeom>
        <a:noFill/>
        <a:ln w="9525" cmpd="sng">
          <a:noFill/>
        </a:ln>
      </xdr:spPr>
    </xdr:pic>
    <xdr:clientData/>
  </xdr:twoCellAnchor>
  <xdr:twoCellAnchor editAs="oneCell">
    <xdr:from>
      <xdr:col>8</xdr:col>
      <xdr:colOff>0</xdr:colOff>
      <xdr:row>14</xdr:row>
      <xdr:rowOff>152400</xdr:rowOff>
    </xdr:from>
    <xdr:to>
      <xdr:col>11</xdr:col>
      <xdr:colOff>485775</xdr:colOff>
      <xdr:row>16</xdr:row>
      <xdr:rowOff>0</xdr:rowOff>
    </xdr:to>
    <xdr:pic>
      <xdr:nvPicPr>
        <xdr:cNvPr id="9" name="lbl_noncompliance_charge"/>
        <xdr:cNvPicPr preferRelativeResize="1">
          <a:picLocks noChangeAspect="1"/>
        </xdr:cNvPicPr>
      </xdr:nvPicPr>
      <xdr:blipFill>
        <a:blip r:embed="rId9"/>
        <a:stretch>
          <a:fillRect/>
        </a:stretch>
      </xdr:blipFill>
      <xdr:spPr>
        <a:xfrm>
          <a:off x="4943475" y="2933700"/>
          <a:ext cx="2486025" cy="228600"/>
        </a:xfrm>
        <a:prstGeom prst="rect">
          <a:avLst/>
        </a:prstGeom>
        <a:noFill/>
        <a:ln w="9525" cmpd="sng">
          <a:noFill/>
        </a:ln>
      </xdr:spPr>
    </xdr:pic>
    <xdr:clientData/>
  </xdr:twoCellAnchor>
  <xdr:twoCellAnchor editAs="oneCell">
    <xdr:from>
      <xdr:col>7</xdr:col>
      <xdr:colOff>600075</xdr:colOff>
      <xdr:row>17</xdr:row>
      <xdr:rowOff>171450</xdr:rowOff>
    </xdr:from>
    <xdr:to>
      <xdr:col>9</xdr:col>
      <xdr:colOff>514350</xdr:colOff>
      <xdr:row>18</xdr:row>
      <xdr:rowOff>180975</xdr:rowOff>
    </xdr:to>
    <xdr:pic>
      <xdr:nvPicPr>
        <xdr:cNvPr id="10" name="lbl_in_compliance"/>
        <xdr:cNvPicPr preferRelativeResize="1">
          <a:picLocks noChangeAspect="1"/>
        </xdr:cNvPicPr>
      </xdr:nvPicPr>
      <xdr:blipFill>
        <a:blip r:embed="rId10"/>
        <a:stretch>
          <a:fillRect/>
        </a:stretch>
      </xdr:blipFill>
      <xdr:spPr>
        <a:xfrm>
          <a:off x="4933950" y="3524250"/>
          <a:ext cx="1304925" cy="200025"/>
        </a:xfrm>
        <a:prstGeom prst="rect">
          <a:avLst/>
        </a:prstGeom>
        <a:noFill/>
        <a:ln w="9525" cmpd="sng">
          <a:noFill/>
        </a:ln>
      </xdr:spPr>
    </xdr:pic>
    <xdr:clientData/>
  </xdr:twoCellAnchor>
  <xdr:twoCellAnchor editAs="oneCell">
    <xdr:from>
      <xdr:col>7</xdr:col>
      <xdr:colOff>200025</xdr:colOff>
      <xdr:row>21</xdr:row>
      <xdr:rowOff>133350</xdr:rowOff>
    </xdr:from>
    <xdr:to>
      <xdr:col>12</xdr:col>
      <xdr:colOff>295275</xdr:colOff>
      <xdr:row>23</xdr:row>
      <xdr:rowOff>76200</xdr:rowOff>
    </xdr:to>
    <xdr:pic>
      <xdr:nvPicPr>
        <xdr:cNvPr id="11" name="combtn_rule_cpba"/>
        <xdr:cNvPicPr preferRelativeResize="1">
          <a:picLocks noChangeAspect="1"/>
        </xdr:cNvPicPr>
      </xdr:nvPicPr>
      <xdr:blipFill>
        <a:blip r:embed="rId11"/>
        <a:stretch>
          <a:fillRect/>
        </a:stretch>
      </xdr:blipFill>
      <xdr:spPr>
        <a:xfrm>
          <a:off x="4533900" y="4324350"/>
          <a:ext cx="3314700" cy="266700"/>
        </a:xfrm>
        <a:prstGeom prst="rect">
          <a:avLst/>
        </a:prstGeom>
        <a:noFill/>
        <a:ln w="9525" cmpd="sng">
          <a:noFill/>
        </a:ln>
      </xdr:spPr>
    </xdr:pic>
    <xdr:clientData/>
  </xdr:twoCellAnchor>
  <xdr:twoCellAnchor editAs="oneCell">
    <xdr:from>
      <xdr:col>10</xdr:col>
      <xdr:colOff>28575</xdr:colOff>
      <xdr:row>0</xdr:row>
      <xdr:rowOff>190500</xdr:rowOff>
    </xdr:from>
    <xdr:to>
      <xdr:col>12</xdr:col>
      <xdr:colOff>428625</xdr:colOff>
      <xdr:row>1</xdr:row>
      <xdr:rowOff>209550</xdr:rowOff>
    </xdr:to>
    <xdr:pic>
      <xdr:nvPicPr>
        <xdr:cNvPr id="12" name="combtn_enduse"/>
        <xdr:cNvPicPr preferRelativeResize="1">
          <a:picLocks noChangeAspect="1"/>
        </xdr:cNvPicPr>
      </xdr:nvPicPr>
      <xdr:blipFill>
        <a:blip r:embed="rId12"/>
        <a:stretch>
          <a:fillRect/>
        </a:stretch>
      </xdr:blipFill>
      <xdr:spPr>
        <a:xfrm>
          <a:off x="6362700" y="190500"/>
          <a:ext cx="1619250" cy="247650"/>
        </a:xfrm>
        <a:prstGeom prst="rect">
          <a:avLst/>
        </a:prstGeom>
        <a:noFill/>
        <a:ln w="9525" cmpd="sng">
          <a:noFill/>
        </a:ln>
      </xdr:spPr>
    </xdr:pic>
    <xdr:clientData/>
  </xdr:twoCellAnchor>
  <xdr:twoCellAnchor editAs="oneCell">
    <xdr:from>
      <xdr:col>7</xdr:col>
      <xdr:colOff>200025</xdr:colOff>
      <xdr:row>23</xdr:row>
      <xdr:rowOff>123825</xdr:rowOff>
    </xdr:from>
    <xdr:to>
      <xdr:col>12</xdr:col>
      <xdr:colOff>295275</xdr:colOff>
      <xdr:row>25</xdr:row>
      <xdr:rowOff>66675</xdr:rowOff>
    </xdr:to>
    <xdr:pic>
      <xdr:nvPicPr>
        <xdr:cNvPr id="13" name="combtn_rule_14_whole"/>
        <xdr:cNvPicPr preferRelativeResize="1">
          <a:picLocks noChangeAspect="1"/>
        </xdr:cNvPicPr>
      </xdr:nvPicPr>
      <xdr:blipFill>
        <a:blip r:embed="rId13"/>
        <a:stretch>
          <a:fillRect/>
        </a:stretch>
      </xdr:blipFill>
      <xdr:spPr>
        <a:xfrm>
          <a:off x="4533900" y="4638675"/>
          <a:ext cx="3314700" cy="266700"/>
        </a:xfrm>
        <a:prstGeom prst="rect">
          <a:avLst/>
        </a:prstGeom>
        <a:noFill/>
        <a:ln w="9525" cmpd="sng">
          <a:noFill/>
        </a:ln>
      </xdr:spPr>
    </xdr:pic>
    <xdr:clientData/>
  </xdr:twoCellAnchor>
  <xdr:twoCellAnchor editAs="oneCell">
    <xdr:from>
      <xdr:col>10</xdr:col>
      <xdr:colOff>28575</xdr:colOff>
      <xdr:row>2</xdr:row>
      <xdr:rowOff>66675</xdr:rowOff>
    </xdr:from>
    <xdr:to>
      <xdr:col>12</xdr:col>
      <xdr:colOff>428625</xdr:colOff>
      <xdr:row>3</xdr:row>
      <xdr:rowOff>85725</xdr:rowOff>
    </xdr:to>
    <xdr:pic>
      <xdr:nvPicPr>
        <xdr:cNvPr id="14" name="combtn_cpba"/>
        <xdr:cNvPicPr preferRelativeResize="1">
          <a:picLocks noChangeAspect="1"/>
        </xdr:cNvPicPr>
      </xdr:nvPicPr>
      <xdr:blipFill>
        <a:blip r:embed="rId14"/>
        <a:stretch>
          <a:fillRect/>
        </a:stretch>
      </xdr:blipFill>
      <xdr:spPr>
        <a:xfrm>
          <a:off x="6362700" y="523875"/>
          <a:ext cx="1619250" cy="247650"/>
        </a:xfrm>
        <a:prstGeom prst="rect">
          <a:avLst/>
        </a:prstGeom>
        <a:noFill/>
        <a:ln w="9525" cmpd="sng">
          <a:noFill/>
        </a:ln>
      </xdr:spPr>
    </xdr:pic>
    <xdr:clientData/>
  </xdr:twoCellAnchor>
  <xdr:twoCellAnchor editAs="oneCell">
    <xdr:from>
      <xdr:col>7</xdr:col>
      <xdr:colOff>161925</xdr:colOff>
      <xdr:row>0</xdr:row>
      <xdr:rowOff>190500</xdr:rowOff>
    </xdr:from>
    <xdr:to>
      <xdr:col>9</xdr:col>
      <xdr:colOff>400050</xdr:colOff>
      <xdr:row>1</xdr:row>
      <xdr:rowOff>209550</xdr:rowOff>
    </xdr:to>
    <xdr:pic>
      <xdr:nvPicPr>
        <xdr:cNvPr id="15" name="combtn_nbaa"/>
        <xdr:cNvPicPr preferRelativeResize="1">
          <a:picLocks noChangeAspect="1"/>
        </xdr:cNvPicPr>
      </xdr:nvPicPr>
      <xdr:blipFill>
        <a:blip r:embed="rId15"/>
        <a:stretch>
          <a:fillRect/>
        </a:stretch>
      </xdr:blipFill>
      <xdr:spPr>
        <a:xfrm>
          <a:off x="4495800" y="190500"/>
          <a:ext cx="1628775" cy="247650"/>
        </a:xfrm>
        <a:prstGeom prst="rect">
          <a:avLst/>
        </a:prstGeom>
        <a:noFill/>
        <a:ln w="9525" cmpd="sng">
          <a:noFill/>
        </a:ln>
      </xdr:spPr>
    </xdr:pic>
    <xdr:clientData/>
  </xdr:twoCellAnchor>
  <xdr:twoCellAnchor editAs="oneCell">
    <xdr:from>
      <xdr:col>7</xdr:col>
      <xdr:colOff>161925</xdr:colOff>
      <xdr:row>2</xdr:row>
      <xdr:rowOff>66675</xdr:rowOff>
    </xdr:from>
    <xdr:to>
      <xdr:col>9</xdr:col>
      <xdr:colOff>400050</xdr:colOff>
      <xdr:row>3</xdr:row>
      <xdr:rowOff>85725</xdr:rowOff>
    </xdr:to>
    <xdr:pic>
      <xdr:nvPicPr>
        <xdr:cNvPr id="16" name="combtn_cta"/>
        <xdr:cNvPicPr preferRelativeResize="1">
          <a:picLocks noChangeAspect="1"/>
        </xdr:cNvPicPr>
      </xdr:nvPicPr>
      <xdr:blipFill>
        <a:blip r:embed="rId16"/>
        <a:stretch>
          <a:fillRect/>
        </a:stretch>
      </xdr:blipFill>
      <xdr:spPr>
        <a:xfrm>
          <a:off x="4495800" y="523875"/>
          <a:ext cx="1628775" cy="247650"/>
        </a:xfrm>
        <a:prstGeom prst="rect">
          <a:avLst/>
        </a:prstGeom>
        <a:noFill/>
        <a:ln w="9525" cmpd="sng">
          <a:noFill/>
        </a:ln>
      </xdr:spPr>
    </xdr:pic>
    <xdr:clientData/>
  </xdr:twoCellAnchor>
  <xdr:twoCellAnchor editAs="oneCell">
    <xdr:from>
      <xdr:col>9</xdr:col>
      <xdr:colOff>600075</xdr:colOff>
      <xdr:row>17</xdr:row>
      <xdr:rowOff>171450</xdr:rowOff>
    </xdr:from>
    <xdr:to>
      <xdr:col>11</xdr:col>
      <xdr:colOff>542925</xdr:colOff>
      <xdr:row>18</xdr:row>
      <xdr:rowOff>180975</xdr:rowOff>
    </xdr:to>
    <xdr:pic>
      <xdr:nvPicPr>
        <xdr:cNvPr id="17" name="Label1"/>
        <xdr:cNvPicPr preferRelativeResize="1">
          <a:picLocks noChangeAspect="1"/>
        </xdr:cNvPicPr>
      </xdr:nvPicPr>
      <xdr:blipFill>
        <a:blip r:embed="rId17"/>
        <a:stretch>
          <a:fillRect/>
        </a:stretch>
      </xdr:blipFill>
      <xdr:spPr>
        <a:xfrm>
          <a:off x="6324600" y="3524250"/>
          <a:ext cx="1162050" cy="200025"/>
        </a:xfrm>
        <a:prstGeom prst="rect">
          <a:avLst/>
        </a:prstGeom>
        <a:noFill/>
        <a:ln w="9525" cmpd="sng">
          <a:noFill/>
        </a:ln>
      </xdr:spPr>
    </xdr:pic>
    <xdr:clientData/>
  </xdr:twoCellAnchor>
  <xdr:twoCellAnchor>
    <xdr:from>
      <xdr:col>1</xdr:col>
      <xdr:colOff>19050</xdr:colOff>
      <xdr:row>22</xdr:row>
      <xdr:rowOff>9525</xdr:rowOff>
    </xdr:from>
    <xdr:to>
      <xdr:col>6</xdr:col>
      <xdr:colOff>571500</xdr:colOff>
      <xdr:row>29</xdr:row>
      <xdr:rowOff>0</xdr:rowOff>
    </xdr:to>
    <xdr:sp>
      <xdr:nvSpPr>
        <xdr:cNvPr id="18" name="Text Box 114"/>
        <xdr:cNvSpPr txBox="1">
          <a:spLocks noChangeArrowheads="1"/>
        </xdr:cNvSpPr>
      </xdr:nvSpPr>
      <xdr:spPr>
        <a:xfrm>
          <a:off x="628650" y="4362450"/>
          <a:ext cx="3667125" cy="110490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This OFO Compliance Tool is provided by PG&amp;E to assist customers
   in calculating a daily imbalance position during a PG&amp;E Operational
   Flow Order (OFO).  PG&amp;E makes no warranty or representation as to 
   the accuracy of this OFO Compliance Tool or with respect to any
   customer's use of or reliance on it.  Any noncompliance charges
   incurred by a customer shall be that customer's sole responsibility
   whether or not the OFO Compliance Tool was used. 
   For complete OFO criteria, please refer to gas Rule 14. </a:t>
          </a:r>
        </a:p>
      </xdr:txBody>
    </xdr:sp>
    <xdr:clientData/>
  </xdr:twoCellAnchor>
  <xdr:twoCellAnchor>
    <xdr:from>
      <xdr:col>7</xdr:col>
      <xdr:colOff>209550</xdr:colOff>
      <xdr:row>26</xdr:row>
      <xdr:rowOff>0</xdr:rowOff>
    </xdr:from>
    <xdr:to>
      <xdr:col>12</xdr:col>
      <xdr:colOff>447675</xdr:colOff>
      <xdr:row>28</xdr:row>
      <xdr:rowOff>123825</xdr:rowOff>
    </xdr:to>
    <xdr:sp>
      <xdr:nvSpPr>
        <xdr:cNvPr id="19" name="Text Box 114"/>
        <xdr:cNvSpPr txBox="1">
          <a:spLocks noChangeArrowheads="1"/>
        </xdr:cNvSpPr>
      </xdr:nvSpPr>
      <xdr:spPr>
        <a:xfrm>
          <a:off x="4543425" y="5000625"/>
          <a:ext cx="3457575" cy="43815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If you have further questions regarding OFO/EFO noncompliance 
  charges, please contact your CGT Account Manager</a:t>
          </a:r>
          <a:r>
            <a:rPr lang="en-US" cap="none" sz="1000" b="0" i="0" u="none" baseline="0">
              <a:solidFill>
                <a:srgbClr val="000000"/>
              </a:solidFill>
              <a:latin typeface="Arial"/>
              <a:ea typeface="Arial"/>
              <a:cs typeface="Arial"/>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161925</xdr:rowOff>
    </xdr:from>
    <xdr:to>
      <xdr:col>5</xdr:col>
      <xdr:colOff>466725</xdr:colOff>
      <xdr:row>7</xdr:row>
      <xdr:rowOff>9525</xdr:rowOff>
    </xdr:to>
    <xdr:pic>
      <xdr:nvPicPr>
        <xdr:cNvPr id="1" name="lbl_ofo_type"/>
        <xdr:cNvPicPr preferRelativeResize="1">
          <a:picLocks noChangeAspect="1"/>
        </xdr:cNvPicPr>
      </xdr:nvPicPr>
      <xdr:blipFill>
        <a:blip r:embed="rId1"/>
        <a:stretch>
          <a:fillRect/>
        </a:stretch>
      </xdr:blipFill>
      <xdr:spPr>
        <a:xfrm>
          <a:off x="1219200" y="1228725"/>
          <a:ext cx="2362200" cy="228600"/>
        </a:xfrm>
        <a:prstGeom prst="rect">
          <a:avLst/>
        </a:prstGeom>
        <a:noFill/>
        <a:ln w="9525" cmpd="sng">
          <a:noFill/>
        </a:ln>
      </xdr:spPr>
    </xdr:pic>
    <xdr:clientData/>
  </xdr:twoCellAnchor>
  <xdr:twoCellAnchor editAs="oneCell">
    <xdr:from>
      <xdr:col>2</xdr:col>
      <xdr:colOff>0</xdr:colOff>
      <xdr:row>8</xdr:row>
      <xdr:rowOff>171450</xdr:rowOff>
    </xdr:from>
    <xdr:to>
      <xdr:col>5</xdr:col>
      <xdr:colOff>466725</xdr:colOff>
      <xdr:row>9</xdr:row>
      <xdr:rowOff>180975</xdr:rowOff>
    </xdr:to>
    <xdr:pic>
      <xdr:nvPicPr>
        <xdr:cNvPr id="2" name="lbl_noncompliance_charge_rate"/>
        <xdr:cNvPicPr preferRelativeResize="1">
          <a:picLocks noChangeAspect="1"/>
        </xdr:cNvPicPr>
      </xdr:nvPicPr>
      <xdr:blipFill>
        <a:blip r:embed="rId2"/>
        <a:stretch>
          <a:fillRect/>
        </a:stretch>
      </xdr:blipFill>
      <xdr:spPr>
        <a:xfrm>
          <a:off x="1219200" y="1809750"/>
          <a:ext cx="2362200" cy="200025"/>
        </a:xfrm>
        <a:prstGeom prst="rect">
          <a:avLst/>
        </a:prstGeom>
        <a:noFill/>
        <a:ln w="9525" cmpd="sng">
          <a:noFill/>
        </a:ln>
      </xdr:spPr>
    </xdr:pic>
    <xdr:clientData/>
  </xdr:twoCellAnchor>
  <xdr:twoCellAnchor editAs="oneCell">
    <xdr:from>
      <xdr:col>2</xdr:col>
      <xdr:colOff>0</xdr:colOff>
      <xdr:row>11</xdr:row>
      <xdr:rowOff>171450</xdr:rowOff>
    </xdr:from>
    <xdr:to>
      <xdr:col>5</xdr:col>
      <xdr:colOff>466725</xdr:colOff>
      <xdr:row>12</xdr:row>
      <xdr:rowOff>180975</xdr:rowOff>
    </xdr:to>
    <xdr:pic>
      <xdr:nvPicPr>
        <xdr:cNvPr id="3" name="lbl_tolerance_band"/>
        <xdr:cNvPicPr preferRelativeResize="1">
          <a:picLocks noChangeAspect="1"/>
        </xdr:cNvPicPr>
      </xdr:nvPicPr>
      <xdr:blipFill>
        <a:blip r:embed="rId3"/>
        <a:stretch>
          <a:fillRect/>
        </a:stretch>
      </xdr:blipFill>
      <xdr:spPr>
        <a:xfrm>
          <a:off x="1219200" y="2381250"/>
          <a:ext cx="2362200" cy="200025"/>
        </a:xfrm>
        <a:prstGeom prst="rect">
          <a:avLst/>
        </a:prstGeom>
        <a:noFill/>
        <a:ln w="9525" cmpd="sng">
          <a:noFill/>
        </a:ln>
      </xdr:spPr>
    </xdr:pic>
    <xdr:clientData/>
  </xdr:twoCellAnchor>
  <xdr:twoCellAnchor editAs="oneCell">
    <xdr:from>
      <xdr:col>2</xdr:col>
      <xdr:colOff>0</xdr:colOff>
      <xdr:row>14</xdr:row>
      <xdr:rowOff>171450</xdr:rowOff>
    </xdr:from>
    <xdr:to>
      <xdr:col>5</xdr:col>
      <xdr:colOff>466725</xdr:colOff>
      <xdr:row>15</xdr:row>
      <xdr:rowOff>180975</xdr:rowOff>
    </xdr:to>
    <xdr:pic>
      <xdr:nvPicPr>
        <xdr:cNvPr id="4" name="lbl_determined_usage"/>
        <xdr:cNvPicPr preferRelativeResize="1">
          <a:picLocks noChangeAspect="1"/>
        </xdr:cNvPicPr>
      </xdr:nvPicPr>
      <xdr:blipFill>
        <a:blip r:embed="rId4"/>
        <a:stretch>
          <a:fillRect/>
        </a:stretch>
      </xdr:blipFill>
      <xdr:spPr>
        <a:xfrm>
          <a:off x="1219200" y="2952750"/>
          <a:ext cx="2362200" cy="200025"/>
        </a:xfrm>
        <a:prstGeom prst="rect">
          <a:avLst/>
        </a:prstGeom>
        <a:noFill/>
        <a:ln w="9525" cmpd="sng">
          <a:noFill/>
        </a:ln>
      </xdr:spPr>
    </xdr:pic>
    <xdr:clientData/>
  </xdr:twoCellAnchor>
  <xdr:twoCellAnchor editAs="oneCell">
    <xdr:from>
      <xdr:col>1</xdr:col>
      <xdr:colOff>600075</xdr:colOff>
      <xdr:row>17</xdr:row>
      <xdr:rowOff>171450</xdr:rowOff>
    </xdr:from>
    <xdr:to>
      <xdr:col>3</xdr:col>
      <xdr:colOff>552450</xdr:colOff>
      <xdr:row>18</xdr:row>
      <xdr:rowOff>180975</xdr:rowOff>
    </xdr:to>
    <xdr:pic>
      <xdr:nvPicPr>
        <xdr:cNvPr id="5" name="lbl_supply"/>
        <xdr:cNvPicPr preferRelativeResize="1">
          <a:picLocks noChangeAspect="1"/>
        </xdr:cNvPicPr>
      </xdr:nvPicPr>
      <xdr:blipFill>
        <a:blip r:embed="rId5"/>
        <a:stretch>
          <a:fillRect/>
        </a:stretch>
      </xdr:blipFill>
      <xdr:spPr>
        <a:xfrm>
          <a:off x="1209675" y="3524250"/>
          <a:ext cx="1238250" cy="200025"/>
        </a:xfrm>
        <a:prstGeom prst="rect">
          <a:avLst/>
        </a:prstGeom>
        <a:noFill/>
        <a:ln w="9525" cmpd="sng">
          <a:noFill/>
        </a:ln>
      </xdr:spPr>
    </xdr:pic>
    <xdr:clientData/>
  </xdr:twoCellAnchor>
  <xdr:twoCellAnchor editAs="oneCell">
    <xdr:from>
      <xdr:col>7</xdr:col>
      <xdr:colOff>180975</xdr:colOff>
      <xdr:row>21</xdr:row>
      <xdr:rowOff>133350</xdr:rowOff>
    </xdr:from>
    <xdr:to>
      <xdr:col>12</xdr:col>
      <xdr:colOff>276225</xdr:colOff>
      <xdr:row>23</xdr:row>
      <xdr:rowOff>76200</xdr:rowOff>
    </xdr:to>
    <xdr:pic>
      <xdr:nvPicPr>
        <xdr:cNvPr id="6" name="combtn_rule_cta"/>
        <xdr:cNvPicPr preferRelativeResize="1">
          <a:picLocks noChangeAspect="1"/>
        </xdr:cNvPicPr>
      </xdr:nvPicPr>
      <xdr:blipFill>
        <a:blip r:embed="rId6"/>
        <a:stretch>
          <a:fillRect/>
        </a:stretch>
      </xdr:blipFill>
      <xdr:spPr>
        <a:xfrm>
          <a:off x="4514850" y="4324350"/>
          <a:ext cx="3314700" cy="266700"/>
        </a:xfrm>
        <a:prstGeom prst="rect">
          <a:avLst/>
        </a:prstGeom>
        <a:noFill/>
        <a:ln w="9525" cmpd="sng">
          <a:noFill/>
        </a:ln>
      </xdr:spPr>
    </xdr:pic>
    <xdr:clientData/>
  </xdr:twoCellAnchor>
  <xdr:twoCellAnchor editAs="oneCell">
    <xdr:from>
      <xdr:col>8</xdr:col>
      <xdr:colOff>0</xdr:colOff>
      <xdr:row>5</xdr:row>
      <xdr:rowOff>171450</xdr:rowOff>
    </xdr:from>
    <xdr:to>
      <xdr:col>11</xdr:col>
      <xdr:colOff>485775</xdr:colOff>
      <xdr:row>7</xdr:row>
      <xdr:rowOff>0</xdr:rowOff>
    </xdr:to>
    <xdr:pic>
      <xdr:nvPicPr>
        <xdr:cNvPr id="7" name="lbl_supply_minus_usage"/>
        <xdr:cNvPicPr preferRelativeResize="1">
          <a:picLocks noChangeAspect="1"/>
        </xdr:cNvPicPr>
      </xdr:nvPicPr>
      <xdr:blipFill>
        <a:blip r:embed="rId7"/>
        <a:stretch>
          <a:fillRect/>
        </a:stretch>
      </xdr:blipFill>
      <xdr:spPr>
        <a:xfrm>
          <a:off x="4943475" y="1238250"/>
          <a:ext cx="2486025" cy="209550"/>
        </a:xfrm>
        <a:prstGeom prst="rect">
          <a:avLst/>
        </a:prstGeom>
        <a:noFill/>
        <a:ln w="9525" cmpd="sng">
          <a:noFill/>
        </a:ln>
      </xdr:spPr>
    </xdr:pic>
    <xdr:clientData/>
  </xdr:twoCellAnchor>
  <xdr:twoCellAnchor editAs="oneCell">
    <xdr:from>
      <xdr:col>8</xdr:col>
      <xdr:colOff>0</xdr:colOff>
      <xdr:row>8</xdr:row>
      <xdr:rowOff>171450</xdr:rowOff>
    </xdr:from>
    <xdr:to>
      <xdr:col>11</xdr:col>
      <xdr:colOff>466725</xdr:colOff>
      <xdr:row>9</xdr:row>
      <xdr:rowOff>180975</xdr:rowOff>
    </xdr:to>
    <xdr:pic>
      <xdr:nvPicPr>
        <xdr:cNvPr id="8" name="lbl_tolerance_volume"/>
        <xdr:cNvPicPr preferRelativeResize="1">
          <a:picLocks noChangeAspect="1"/>
        </xdr:cNvPicPr>
      </xdr:nvPicPr>
      <xdr:blipFill>
        <a:blip r:embed="rId8"/>
        <a:stretch>
          <a:fillRect/>
        </a:stretch>
      </xdr:blipFill>
      <xdr:spPr>
        <a:xfrm>
          <a:off x="4943475" y="1809750"/>
          <a:ext cx="2466975" cy="200025"/>
        </a:xfrm>
        <a:prstGeom prst="rect">
          <a:avLst/>
        </a:prstGeom>
        <a:noFill/>
        <a:ln w="9525" cmpd="sng">
          <a:noFill/>
        </a:ln>
      </xdr:spPr>
    </xdr:pic>
    <xdr:clientData/>
  </xdr:twoCellAnchor>
  <xdr:twoCellAnchor editAs="oneCell">
    <xdr:from>
      <xdr:col>7</xdr:col>
      <xdr:colOff>600075</xdr:colOff>
      <xdr:row>11</xdr:row>
      <xdr:rowOff>171450</xdr:rowOff>
    </xdr:from>
    <xdr:to>
      <xdr:col>11</xdr:col>
      <xdr:colOff>447675</xdr:colOff>
      <xdr:row>12</xdr:row>
      <xdr:rowOff>180975</xdr:rowOff>
    </xdr:to>
    <xdr:pic>
      <xdr:nvPicPr>
        <xdr:cNvPr id="9" name="lbl_out_of_tolerance"/>
        <xdr:cNvPicPr preferRelativeResize="1">
          <a:picLocks noChangeAspect="1"/>
        </xdr:cNvPicPr>
      </xdr:nvPicPr>
      <xdr:blipFill>
        <a:blip r:embed="rId9"/>
        <a:stretch>
          <a:fillRect/>
        </a:stretch>
      </xdr:blipFill>
      <xdr:spPr>
        <a:xfrm>
          <a:off x="4933950" y="2381250"/>
          <a:ext cx="2457450" cy="200025"/>
        </a:xfrm>
        <a:prstGeom prst="rect">
          <a:avLst/>
        </a:prstGeom>
        <a:noFill/>
        <a:ln w="9525" cmpd="sng">
          <a:noFill/>
        </a:ln>
      </xdr:spPr>
    </xdr:pic>
    <xdr:clientData/>
  </xdr:twoCellAnchor>
  <xdr:twoCellAnchor editAs="oneCell">
    <xdr:from>
      <xdr:col>8</xdr:col>
      <xdr:colOff>0</xdr:colOff>
      <xdr:row>14</xdr:row>
      <xdr:rowOff>152400</xdr:rowOff>
    </xdr:from>
    <xdr:to>
      <xdr:col>11</xdr:col>
      <xdr:colOff>485775</xdr:colOff>
      <xdr:row>16</xdr:row>
      <xdr:rowOff>0</xdr:rowOff>
    </xdr:to>
    <xdr:pic>
      <xdr:nvPicPr>
        <xdr:cNvPr id="10" name="lbl_noncompliance_charge"/>
        <xdr:cNvPicPr preferRelativeResize="1">
          <a:picLocks noChangeAspect="1"/>
        </xdr:cNvPicPr>
      </xdr:nvPicPr>
      <xdr:blipFill>
        <a:blip r:embed="rId10"/>
        <a:stretch>
          <a:fillRect/>
        </a:stretch>
      </xdr:blipFill>
      <xdr:spPr>
        <a:xfrm>
          <a:off x="4943475" y="2933700"/>
          <a:ext cx="2486025" cy="228600"/>
        </a:xfrm>
        <a:prstGeom prst="rect">
          <a:avLst/>
        </a:prstGeom>
        <a:noFill/>
        <a:ln w="9525" cmpd="sng">
          <a:noFill/>
        </a:ln>
      </xdr:spPr>
    </xdr:pic>
    <xdr:clientData/>
  </xdr:twoCellAnchor>
  <xdr:twoCellAnchor editAs="oneCell">
    <xdr:from>
      <xdr:col>7</xdr:col>
      <xdr:colOff>600075</xdr:colOff>
      <xdr:row>17</xdr:row>
      <xdr:rowOff>171450</xdr:rowOff>
    </xdr:from>
    <xdr:to>
      <xdr:col>9</xdr:col>
      <xdr:colOff>523875</xdr:colOff>
      <xdr:row>18</xdr:row>
      <xdr:rowOff>180975</xdr:rowOff>
    </xdr:to>
    <xdr:pic>
      <xdr:nvPicPr>
        <xdr:cNvPr id="11" name="lbl_in_compliance"/>
        <xdr:cNvPicPr preferRelativeResize="1">
          <a:picLocks noChangeAspect="1"/>
        </xdr:cNvPicPr>
      </xdr:nvPicPr>
      <xdr:blipFill>
        <a:blip r:embed="rId11"/>
        <a:stretch>
          <a:fillRect/>
        </a:stretch>
      </xdr:blipFill>
      <xdr:spPr>
        <a:xfrm>
          <a:off x="4933950" y="3524250"/>
          <a:ext cx="1314450" cy="200025"/>
        </a:xfrm>
        <a:prstGeom prst="rect">
          <a:avLst/>
        </a:prstGeom>
        <a:noFill/>
        <a:ln w="9525" cmpd="sng">
          <a:noFill/>
        </a:ln>
      </xdr:spPr>
    </xdr:pic>
    <xdr:clientData/>
  </xdr:twoCellAnchor>
  <xdr:twoCellAnchor editAs="oneCell">
    <xdr:from>
      <xdr:col>4</xdr:col>
      <xdr:colOff>0</xdr:colOff>
      <xdr:row>17</xdr:row>
      <xdr:rowOff>171450</xdr:rowOff>
    </xdr:from>
    <xdr:to>
      <xdr:col>5</xdr:col>
      <xdr:colOff>552450</xdr:colOff>
      <xdr:row>18</xdr:row>
      <xdr:rowOff>180975</xdr:rowOff>
    </xdr:to>
    <xdr:pic>
      <xdr:nvPicPr>
        <xdr:cNvPr id="12" name="lbl_shrinkage"/>
        <xdr:cNvPicPr preferRelativeResize="1">
          <a:picLocks noChangeAspect="1"/>
        </xdr:cNvPicPr>
      </xdr:nvPicPr>
      <xdr:blipFill>
        <a:blip r:embed="rId12"/>
        <a:stretch>
          <a:fillRect/>
        </a:stretch>
      </xdr:blipFill>
      <xdr:spPr>
        <a:xfrm>
          <a:off x="2505075" y="3524250"/>
          <a:ext cx="1162050" cy="200025"/>
        </a:xfrm>
        <a:prstGeom prst="rect">
          <a:avLst/>
        </a:prstGeom>
        <a:noFill/>
        <a:ln w="9525" cmpd="sng">
          <a:noFill/>
        </a:ln>
      </xdr:spPr>
    </xdr:pic>
    <xdr:clientData/>
  </xdr:twoCellAnchor>
  <xdr:twoCellAnchor editAs="oneCell">
    <xdr:from>
      <xdr:col>10</xdr:col>
      <xdr:colOff>28575</xdr:colOff>
      <xdr:row>2</xdr:row>
      <xdr:rowOff>66675</xdr:rowOff>
    </xdr:from>
    <xdr:to>
      <xdr:col>12</xdr:col>
      <xdr:colOff>428625</xdr:colOff>
      <xdr:row>3</xdr:row>
      <xdr:rowOff>85725</xdr:rowOff>
    </xdr:to>
    <xdr:pic>
      <xdr:nvPicPr>
        <xdr:cNvPr id="13" name="combtn_cpba"/>
        <xdr:cNvPicPr preferRelativeResize="1">
          <a:picLocks noChangeAspect="1"/>
        </xdr:cNvPicPr>
      </xdr:nvPicPr>
      <xdr:blipFill>
        <a:blip r:embed="rId13"/>
        <a:stretch>
          <a:fillRect/>
        </a:stretch>
      </xdr:blipFill>
      <xdr:spPr>
        <a:xfrm>
          <a:off x="6362700" y="523875"/>
          <a:ext cx="1619250" cy="247650"/>
        </a:xfrm>
        <a:prstGeom prst="rect">
          <a:avLst/>
        </a:prstGeom>
        <a:noFill/>
        <a:ln w="9525" cmpd="sng">
          <a:noFill/>
        </a:ln>
      </xdr:spPr>
    </xdr:pic>
    <xdr:clientData/>
  </xdr:twoCellAnchor>
  <xdr:twoCellAnchor editAs="oneCell">
    <xdr:from>
      <xdr:col>7</xdr:col>
      <xdr:colOff>161925</xdr:colOff>
      <xdr:row>0</xdr:row>
      <xdr:rowOff>190500</xdr:rowOff>
    </xdr:from>
    <xdr:to>
      <xdr:col>9</xdr:col>
      <xdr:colOff>400050</xdr:colOff>
      <xdr:row>1</xdr:row>
      <xdr:rowOff>209550</xdr:rowOff>
    </xdr:to>
    <xdr:pic>
      <xdr:nvPicPr>
        <xdr:cNvPr id="14" name="combtn_nbaa"/>
        <xdr:cNvPicPr preferRelativeResize="1">
          <a:picLocks noChangeAspect="1"/>
        </xdr:cNvPicPr>
      </xdr:nvPicPr>
      <xdr:blipFill>
        <a:blip r:embed="rId14"/>
        <a:stretch>
          <a:fillRect/>
        </a:stretch>
      </xdr:blipFill>
      <xdr:spPr>
        <a:xfrm>
          <a:off x="4495800" y="190500"/>
          <a:ext cx="1628775" cy="247650"/>
        </a:xfrm>
        <a:prstGeom prst="rect">
          <a:avLst/>
        </a:prstGeom>
        <a:noFill/>
        <a:ln w="9525" cmpd="sng">
          <a:noFill/>
        </a:ln>
      </xdr:spPr>
    </xdr:pic>
    <xdr:clientData/>
  </xdr:twoCellAnchor>
  <xdr:twoCellAnchor editAs="oneCell">
    <xdr:from>
      <xdr:col>7</xdr:col>
      <xdr:colOff>161925</xdr:colOff>
      <xdr:row>2</xdr:row>
      <xdr:rowOff>66675</xdr:rowOff>
    </xdr:from>
    <xdr:to>
      <xdr:col>9</xdr:col>
      <xdr:colOff>400050</xdr:colOff>
      <xdr:row>3</xdr:row>
      <xdr:rowOff>85725</xdr:rowOff>
    </xdr:to>
    <xdr:pic>
      <xdr:nvPicPr>
        <xdr:cNvPr id="15" name="combtn_cta"/>
        <xdr:cNvPicPr preferRelativeResize="1">
          <a:picLocks noChangeAspect="1"/>
        </xdr:cNvPicPr>
      </xdr:nvPicPr>
      <xdr:blipFill>
        <a:blip r:embed="rId15"/>
        <a:stretch>
          <a:fillRect/>
        </a:stretch>
      </xdr:blipFill>
      <xdr:spPr>
        <a:xfrm>
          <a:off x="4495800" y="523875"/>
          <a:ext cx="1628775" cy="247650"/>
        </a:xfrm>
        <a:prstGeom prst="rect">
          <a:avLst/>
        </a:prstGeom>
        <a:noFill/>
        <a:ln w="9525" cmpd="sng">
          <a:noFill/>
        </a:ln>
      </xdr:spPr>
    </xdr:pic>
    <xdr:clientData/>
  </xdr:twoCellAnchor>
  <xdr:twoCellAnchor editAs="oneCell">
    <xdr:from>
      <xdr:col>10</xdr:col>
      <xdr:colOff>28575</xdr:colOff>
      <xdr:row>0</xdr:row>
      <xdr:rowOff>190500</xdr:rowOff>
    </xdr:from>
    <xdr:to>
      <xdr:col>12</xdr:col>
      <xdr:colOff>428625</xdr:colOff>
      <xdr:row>1</xdr:row>
      <xdr:rowOff>209550</xdr:rowOff>
    </xdr:to>
    <xdr:pic>
      <xdr:nvPicPr>
        <xdr:cNvPr id="16" name="combtn_enduse"/>
        <xdr:cNvPicPr preferRelativeResize="1">
          <a:picLocks noChangeAspect="1"/>
        </xdr:cNvPicPr>
      </xdr:nvPicPr>
      <xdr:blipFill>
        <a:blip r:embed="rId16"/>
        <a:stretch>
          <a:fillRect/>
        </a:stretch>
      </xdr:blipFill>
      <xdr:spPr>
        <a:xfrm>
          <a:off x="6362700" y="190500"/>
          <a:ext cx="1619250" cy="247650"/>
        </a:xfrm>
        <a:prstGeom prst="rect">
          <a:avLst/>
        </a:prstGeom>
        <a:noFill/>
        <a:ln w="9525" cmpd="sng">
          <a:noFill/>
        </a:ln>
      </xdr:spPr>
    </xdr:pic>
    <xdr:clientData/>
  </xdr:twoCellAnchor>
  <xdr:twoCellAnchor editAs="oneCell">
    <xdr:from>
      <xdr:col>7</xdr:col>
      <xdr:colOff>200025</xdr:colOff>
      <xdr:row>23</xdr:row>
      <xdr:rowOff>123825</xdr:rowOff>
    </xdr:from>
    <xdr:to>
      <xdr:col>12</xdr:col>
      <xdr:colOff>295275</xdr:colOff>
      <xdr:row>25</xdr:row>
      <xdr:rowOff>66675</xdr:rowOff>
    </xdr:to>
    <xdr:pic>
      <xdr:nvPicPr>
        <xdr:cNvPr id="17" name="combtn_rule_14_whole"/>
        <xdr:cNvPicPr preferRelativeResize="1">
          <a:picLocks noChangeAspect="1"/>
        </xdr:cNvPicPr>
      </xdr:nvPicPr>
      <xdr:blipFill>
        <a:blip r:embed="rId17"/>
        <a:stretch>
          <a:fillRect/>
        </a:stretch>
      </xdr:blipFill>
      <xdr:spPr>
        <a:xfrm>
          <a:off x="4533900" y="4638675"/>
          <a:ext cx="3314700" cy="266700"/>
        </a:xfrm>
        <a:prstGeom prst="rect">
          <a:avLst/>
        </a:prstGeom>
        <a:noFill/>
        <a:ln w="9525" cmpd="sng">
          <a:noFill/>
        </a:ln>
      </xdr:spPr>
    </xdr:pic>
    <xdr:clientData/>
  </xdr:twoCellAnchor>
  <xdr:twoCellAnchor editAs="oneCell">
    <xdr:from>
      <xdr:col>9</xdr:col>
      <xdr:colOff>600075</xdr:colOff>
      <xdr:row>17</xdr:row>
      <xdr:rowOff>171450</xdr:rowOff>
    </xdr:from>
    <xdr:to>
      <xdr:col>11</xdr:col>
      <xdr:colOff>542925</xdr:colOff>
      <xdr:row>18</xdr:row>
      <xdr:rowOff>180975</xdr:rowOff>
    </xdr:to>
    <xdr:pic>
      <xdr:nvPicPr>
        <xdr:cNvPr id="18" name="Label1"/>
        <xdr:cNvPicPr preferRelativeResize="1">
          <a:picLocks noChangeAspect="1"/>
        </xdr:cNvPicPr>
      </xdr:nvPicPr>
      <xdr:blipFill>
        <a:blip r:embed="rId18"/>
        <a:stretch>
          <a:fillRect/>
        </a:stretch>
      </xdr:blipFill>
      <xdr:spPr>
        <a:xfrm>
          <a:off x="6324600" y="3524250"/>
          <a:ext cx="1162050" cy="200025"/>
        </a:xfrm>
        <a:prstGeom prst="rect">
          <a:avLst/>
        </a:prstGeom>
        <a:noFill/>
        <a:ln w="9525" cmpd="sng">
          <a:noFill/>
        </a:ln>
      </xdr:spPr>
    </xdr:pic>
    <xdr:clientData/>
  </xdr:twoCellAnchor>
  <xdr:twoCellAnchor>
    <xdr:from>
      <xdr:col>1</xdr:col>
      <xdr:colOff>9525</xdr:colOff>
      <xdr:row>22</xdr:row>
      <xdr:rowOff>9525</xdr:rowOff>
    </xdr:from>
    <xdr:to>
      <xdr:col>6</xdr:col>
      <xdr:colOff>571500</xdr:colOff>
      <xdr:row>29</xdr:row>
      <xdr:rowOff>0</xdr:rowOff>
    </xdr:to>
    <xdr:sp>
      <xdr:nvSpPr>
        <xdr:cNvPr id="19" name="Text Box 114"/>
        <xdr:cNvSpPr txBox="1">
          <a:spLocks noChangeArrowheads="1"/>
        </xdr:cNvSpPr>
      </xdr:nvSpPr>
      <xdr:spPr>
        <a:xfrm>
          <a:off x="619125" y="4362450"/>
          <a:ext cx="3676650" cy="1095375"/>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This OFO Compliance Tool is provided by PG&amp;E to assist customers
   in calculating a daily imbalance position during a PG&amp;E Operational
   Flow Order (OFO).  PG&amp;E makes no warranty or representation as to 
   the accuracy of this OFO Compliance Tool or with respect to any
   customer's use of or reliance on it.  Any noncompliance charges
   incurred by a customer shall be that customer's sole responsibility
   whether or not the OFO Compliance Tool was used. 
   For complete OFO criteria, please refer to gas Rule 14. </a:t>
          </a:r>
        </a:p>
      </xdr:txBody>
    </xdr:sp>
    <xdr:clientData/>
  </xdr:twoCellAnchor>
  <xdr:twoCellAnchor>
    <xdr:from>
      <xdr:col>7</xdr:col>
      <xdr:colOff>257175</xdr:colOff>
      <xdr:row>26</xdr:row>
      <xdr:rowOff>9525</xdr:rowOff>
    </xdr:from>
    <xdr:to>
      <xdr:col>12</xdr:col>
      <xdr:colOff>495300</xdr:colOff>
      <xdr:row>28</xdr:row>
      <xdr:rowOff>133350</xdr:rowOff>
    </xdr:to>
    <xdr:sp>
      <xdr:nvSpPr>
        <xdr:cNvPr id="20" name="Text Box 114"/>
        <xdr:cNvSpPr txBox="1">
          <a:spLocks noChangeArrowheads="1"/>
        </xdr:cNvSpPr>
      </xdr:nvSpPr>
      <xdr:spPr>
        <a:xfrm>
          <a:off x="4591050" y="5010150"/>
          <a:ext cx="3457575" cy="428625"/>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If you have further questions regarding OFO/EFO noncompliance 
  charges, please contact your CGT Account Manager</a:t>
          </a:r>
          <a:r>
            <a:rPr lang="en-US" cap="none" sz="1000" b="0" i="0" u="none" baseline="0">
              <a:solidFill>
                <a:srgbClr val="000000"/>
              </a:solidFill>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xdr:row>
      <xdr:rowOff>152400</xdr:rowOff>
    </xdr:from>
    <xdr:to>
      <xdr:col>5</xdr:col>
      <xdr:colOff>466725</xdr:colOff>
      <xdr:row>7</xdr:row>
      <xdr:rowOff>0</xdr:rowOff>
    </xdr:to>
    <xdr:pic>
      <xdr:nvPicPr>
        <xdr:cNvPr id="1" name="lbl_ofo_type"/>
        <xdr:cNvPicPr preferRelativeResize="1">
          <a:picLocks noChangeAspect="1"/>
        </xdr:cNvPicPr>
      </xdr:nvPicPr>
      <xdr:blipFill>
        <a:blip r:embed="rId1"/>
        <a:stretch>
          <a:fillRect/>
        </a:stretch>
      </xdr:blipFill>
      <xdr:spPr>
        <a:xfrm>
          <a:off x="1219200" y="1219200"/>
          <a:ext cx="2362200" cy="228600"/>
        </a:xfrm>
        <a:prstGeom prst="rect">
          <a:avLst/>
        </a:prstGeom>
        <a:noFill/>
        <a:ln w="9525" cmpd="sng">
          <a:noFill/>
        </a:ln>
      </xdr:spPr>
    </xdr:pic>
    <xdr:clientData/>
  </xdr:twoCellAnchor>
  <xdr:twoCellAnchor editAs="oneCell">
    <xdr:from>
      <xdr:col>2</xdr:col>
      <xdr:colOff>0</xdr:colOff>
      <xdr:row>8</xdr:row>
      <xdr:rowOff>171450</xdr:rowOff>
    </xdr:from>
    <xdr:to>
      <xdr:col>5</xdr:col>
      <xdr:colOff>476250</xdr:colOff>
      <xdr:row>10</xdr:row>
      <xdr:rowOff>0</xdr:rowOff>
    </xdr:to>
    <xdr:pic>
      <xdr:nvPicPr>
        <xdr:cNvPr id="2" name="lbl_noncompliance_charge_rate"/>
        <xdr:cNvPicPr preferRelativeResize="1">
          <a:picLocks noChangeAspect="1"/>
        </xdr:cNvPicPr>
      </xdr:nvPicPr>
      <xdr:blipFill>
        <a:blip r:embed="rId2"/>
        <a:stretch>
          <a:fillRect/>
        </a:stretch>
      </xdr:blipFill>
      <xdr:spPr>
        <a:xfrm>
          <a:off x="1219200" y="1809750"/>
          <a:ext cx="2371725" cy="209550"/>
        </a:xfrm>
        <a:prstGeom prst="rect">
          <a:avLst/>
        </a:prstGeom>
        <a:noFill/>
        <a:ln w="9525" cmpd="sng">
          <a:noFill/>
        </a:ln>
      </xdr:spPr>
    </xdr:pic>
    <xdr:clientData/>
  </xdr:twoCellAnchor>
  <xdr:twoCellAnchor editAs="oneCell">
    <xdr:from>
      <xdr:col>2</xdr:col>
      <xdr:colOff>0</xdr:colOff>
      <xdr:row>11</xdr:row>
      <xdr:rowOff>171450</xdr:rowOff>
    </xdr:from>
    <xdr:to>
      <xdr:col>5</xdr:col>
      <xdr:colOff>466725</xdr:colOff>
      <xdr:row>12</xdr:row>
      <xdr:rowOff>180975</xdr:rowOff>
    </xdr:to>
    <xdr:pic>
      <xdr:nvPicPr>
        <xdr:cNvPr id="3" name="lbl_tolerance_band"/>
        <xdr:cNvPicPr preferRelativeResize="1">
          <a:picLocks noChangeAspect="1"/>
        </xdr:cNvPicPr>
      </xdr:nvPicPr>
      <xdr:blipFill>
        <a:blip r:embed="rId3"/>
        <a:stretch>
          <a:fillRect/>
        </a:stretch>
      </xdr:blipFill>
      <xdr:spPr>
        <a:xfrm>
          <a:off x="1219200" y="2381250"/>
          <a:ext cx="2362200" cy="200025"/>
        </a:xfrm>
        <a:prstGeom prst="rect">
          <a:avLst/>
        </a:prstGeom>
        <a:noFill/>
        <a:ln w="9525" cmpd="sng">
          <a:noFill/>
        </a:ln>
      </xdr:spPr>
    </xdr:pic>
    <xdr:clientData/>
  </xdr:twoCellAnchor>
  <xdr:twoCellAnchor editAs="oneCell">
    <xdr:from>
      <xdr:col>2</xdr:col>
      <xdr:colOff>0</xdr:colOff>
      <xdr:row>14</xdr:row>
      <xdr:rowOff>171450</xdr:rowOff>
    </xdr:from>
    <xdr:to>
      <xdr:col>5</xdr:col>
      <xdr:colOff>466725</xdr:colOff>
      <xdr:row>15</xdr:row>
      <xdr:rowOff>180975</xdr:rowOff>
    </xdr:to>
    <xdr:pic>
      <xdr:nvPicPr>
        <xdr:cNvPr id="4" name="lbl_estimated_usage"/>
        <xdr:cNvPicPr preferRelativeResize="1">
          <a:picLocks noChangeAspect="1"/>
        </xdr:cNvPicPr>
      </xdr:nvPicPr>
      <xdr:blipFill>
        <a:blip r:embed="rId4"/>
        <a:stretch>
          <a:fillRect/>
        </a:stretch>
      </xdr:blipFill>
      <xdr:spPr>
        <a:xfrm>
          <a:off x="1219200" y="2952750"/>
          <a:ext cx="2362200" cy="200025"/>
        </a:xfrm>
        <a:prstGeom prst="rect">
          <a:avLst/>
        </a:prstGeom>
        <a:noFill/>
        <a:ln w="9525" cmpd="sng">
          <a:noFill/>
        </a:ln>
      </xdr:spPr>
    </xdr:pic>
    <xdr:clientData/>
  </xdr:twoCellAnchor>
  <xdr:twoCellAnchor editAs="oneCell">
    <xdr:from>
      <xdr:col>2</xdr:col>
      <xdr:colOff>0</xdr:colOff>
      <xdr:row>17</xdr:row>
      <xdr:rowOff>171450</xdr:rowOff>
    </xdr:from>
    <xdr:to>
      <xdr:col>3</xdr:col>
      <xdr:colOff>571500</xdr:colOff>
      <xdr:row>18</xdr:row>
      <xdr:rowOff>180975</xdr:rowOff>
    </xdr:to>
    <xdr:pic>
      <xdr:nvPicPr>
        <xdr:cNvPr id="5" name="lbl_supply"/>
        <xdr:cNvPicPr preferRelativeResize="1">
          <a:picLocks noChangeAspect="1"/>
        </xdr:cNvPicPr>
      </xdr:nvPicPr>
      <xdr:blipFill>
        <a:blip r:embed="rId5"/>
        <a:stretch>
          <a:fillRect/>
        </a:stretch>
      </xdr:blipFill>
      <xdr:spPr>
        <a:xfrm>
          <a:off x="1219200" y="3524250"/>
          <a:ext cx="1247775" cy="200025"/>
        </a:xfrm>
        <a:prstGeom prst="rect">
          <a:avLst/>
        </a:prstGeom>
        <a:noFill/>
        <a:ln w="9525" cmpd="sng">
          <a:noFill/>
        </a:ln>
      </xdr:spPr>
    </xdr:pic>
    <xdr:clientData/>
  </xdr:twoCellAnchor>
  <xdr:twoCellAnchor editAs="oneCell">
    <xdr:from>
      <xdr:col>7</xdr:col>
      <xdr:colOff>200025</xdr:colOff>
      <xdr:row>21</xdr:row>
      <xdr:rowOff>133350</xdr:rowOff>
    </xdr:from>
    <xdr:to>
      <xdr:col>12</xdr:col>
      <xdr:colOff>504825</xdr:colOff>
      <xdr:row>23</xdr:row>
      <xdr:rowOff>57150</xdr:rowOff>
    </xdr:to>
    <xdr:pic>
      <xdr:nvPicPr>
        <xdr:cNvPr id="6" name="combtn_rule_14_excerpt"/>
        <xdr:cNvPicPr preferRelativeResize="1">
          <a:picLocks noChangeAspect="1"/>
        </xdr:cNvPicPr>
      </xdr:nvPicPr>
      <xdr:blipFill>
        <a:blip r:embed="rId6"/>
        <a:stretch>
          <a:fillRect/>
        </a:stretch>
      </xdr:blipFill>
      <xdr:spPr>
        <a:xfrm>
          <a:off x="4533900" y="4324350"/>
          <a:ext cx="3524250" cy="247650"/>
        </a:xfrm>
        <a:prstGeom prst="rect">
          <a:avLst/>
        </a:prstGeom>
        <a:noFill/>
        <a:ln w="9525" cmpd="sng">
          <a:noFill/>
        </a:ln>
      </xdr:spPr>
    </xdr:pic>
    <xdr:clientData/>
  </xdr:twoCellAnchor>
  <xdr:twoCellAnchor editAs="oneCell">
    <xdr:from>
      <xdr:col>8</xdr:col>
      <xdr:colOff>0</xdr:colOff>
      <xdr:row>5</xdr:row>
      <xdr:rowOff>171450</xdr:rowOff>
    </xdr:from>
    <xdr:to>
      <xdr:col>11</xdr:col>
      <xdr:colOff>466725</xdr:colOff>
      <xdr:row>6</xdr:row>
      <xdr:rowOff>180975</xdr:rowOff>
    </xdr:to>
    <xdr:pic>
      <xdr:nvPicPr>
        <xdr:cNvPr id="7" name="lbl_supply_minus_usage"/>
        <xdr:cNvPicPr preferRelativeResize="1">
          <a:picLocks noChangeAspect="1"/>
        </xdr:cNvPicPr>
      </xdr:nvPicPr>
      <xdr:blipFill>
        <a:blip r:embed="rId7"/>
        <a:stretch>
          <a:fillRect/>
        </a:stretch>
      </xdr:blipFill>
      <xdr:spPr>
        <a:xfrm>
          <a:off x="4943475" y="1238250"/>
          <a:ext cx="2466975" cy="200025"/>
        </a:xfrm>
        <a:prstGeom prst="rect">
          <a:avLst/>
        </a:prstGeom>
        <a:noFill/>
        <a:ln w="9525" cmpd="sng">
          <a:noFill/>
        </a:ln>
      </xdr:spPr>
    </xdr:pic>
    <xdr:clientData/>
  </xdr:twoCellAnchor>
  <xdr:twoCellAnchor editAs="oneCell">
    <xdr:from>
      <xdr:col>8</xdr:col>
      <xdr:colOff>0</xdr:colOff>
      <xdr:row>8</xdr:row>
      <xdr:rowOff>171450</xdr:rowOff>
    </xdr:from>
    <xdr:to>
      <xdr:col>11</xdr:col>
      <xdr:colOff>466725</xdr:colOff>
      <xdr:row>9</xdr:row>
      <xdr:rowOff>180975</xdr:rowOff>
    </xdr:to>
    <xdr:pic>
      <xdr:nvPicPr>
        <xdr:cNvPr id="8" name="lbl_tolerance_volume"/>
        <xdr:cNvPicPr preferRelativeResize="1">
          <a:picLocks noChangeAspect="1"/>
        </xdr:cNvPicPr>
      </xdr:nvPicPr>
      <xdr:blipFill>
        <a:blip r:embed="rId8"/>
        <a:stretch>
          <a:fillRect/>
        </a:stretch>
      </xdr:blipFill>
      <xdr:spPr>
        <a:xfrm>
          <a:off x="4943475" y="1809750"/>
          <a:ext cx="2466975" cy="200025"/>
        </a:xfrm>
        <a:prstGeom prst="rect">
          <a:avLst/>
        </a:prstGeom>
        <a:noFill/>
        <a:ln w="9525" cmpd="sng">
          <a:noFill/>
        </a:ln>
      </xdr:spPr>
    </xdr:pic>
    <xdr:clientData/>
  </xdr:twoCellAnchor>
  <xdr:twoCellAnchor editAs="oneCell">
    <xdr:from>
      <xdr:col>8</xdr:col>
      <xdr:colOff>0</xdr:colOff>
      <xdr:row>11</xdr:row>
      <xdr:rowOff>171450</xdr:rowOff>
    </xdr:from>
    <xdr:to>
      <xdr:col>11</xdr:col>
      <xdr:colOff>466725</xdr:colOff>
      <xdr:row>12</xdr:row>
      <xdr:rowOff>180975</xdr:rowOff>
    </xdr:to>
    <xdr:pic>
      <xdr:nvPicPr>
        <xdr:cNvPr id="9" name="lbl_out_of_tolerance"/>
        <xdr:cNvPicPr preferRelativeResize="1">
          <a:picLocks noChangeAspect="1"/>
        </xdr:cNvPicPr>
      </xdr:nvPicPr>
      <xdr:blipFill>
        <a:blip r:embed="rId9"/>
        <a:stretch>
          <a:fillRect/>
        </a:stretch>
      </xdr:blipFill>
      <xdr:spPr>
        <a:xfrm>
          <a:off x="4943475" y="2381250"/>
          <a:ext cx="2466975" cy="200025"/>
        </a:xfrm>
        <a:prstGeom prst="rect">
          <a:avLst/>
        </a:prstGeom>
        <a:noFill/>
        <a:ln w="9525" cmpd="sng">
          <a:noFill/>
        </a:ln>
      </xdr:spPr>
    </xdr:pic>
    <xdr:clientData/>
  </xdr:twoCellAnchor>
  <xdr:twoCellAnchor editAs="oneCell">
    <xdr:from>
      <xdr:col>8</xdr:col>
      <xdr:colOff>0</xdr:colOff>
      <xdr:row>14</xdr:row>
      <xdr:rowOff>171450</xdr:rowOff>
    </xdr:from>
    <xdr:to>
      <xdr:col>11</xdr:col>
      <xdr:colOff>466725</xdr:colOff>
      <xdr:row>15</xdr:row>
      <xdr:rowOff>180975</xdr:rowOff>
    </xdr:to>
    <xdr:pic>
      <xdr:nvPicPr>
        <xdr:cNvPr id="10" name="lbl_noncompliance_charge"/>
        <xdr:cNvPicPr preferRelativeResize="1">
          <a:picLocks noChangeAspect="1"/>
        </xdr:cNvPicPr>
      </xdr:nvPicPr>
      <xdr:blipFill>
        <a:blip r:embed="rId10"/>
        <a:stretch>
          <a:fillRect/>
        </a:stretch>
      </xdr:blipFill>
      <xdr:spPr>
        <a:xfrm>
          <a:off x="4943475" y="2952750"/>
          <a:ext cx="2466975" cy="200025"/>
        </a:xfrm>
        <a:prstGeom prst="rect">
          <a:avLst/>
        </a:prstGeom>
        <a:noFill/>
        <a:ln w="9525" cmpd="sng">
          <a:noFill/>
        </a:ln>
      </xdr:spPr>
    </xdr:pic>
    <xdr:clientData/>
  </xdr:twoCellAnchor>
  <xdr:twoCellAnchor editAs="oneCell">
    <xdr:from>
      <xdr:col>8</xdr:col>
      <xdr:colOff>0</xdr:colOff>
      <xdr:row>17</xdr:row>
      <xdr:rowOff>171450</xdr:rowOff>
    </xdr:from>
    <xdr:to>
      <xdr:col>9</xdr:col>
      <xdr:colOff>523875</xdr:colOff>
      <xdr:row>18</xdr:row>
      <xdr:rowOff>180975</xdr:rowOff>
    </xdr:to>
    <xdr:pic>
      <xdr:nvPicPr>
        <xdr:cNvPr id="11" name="lbl_in_compliance"/>
        <xdr:cNvPicPr preferRelativeResize="1">
          <a:picLocks noChangeAspect="1"/>
        </xdr:cNvPicPr>
      </xdr:nvPicPr>
      <xdr:blipFill>
        <a:blip r:embed="rId11"/>
        <a:stretch>
          <a:fillRect/>
        </a:stretch>
      </xdr:blipFill>
      <xdr:spPr>
        <a:xfrm>
          <a:off x="4943475" y="3524250"/>
          <a:ext cx="1304925" cy="200025"/>
        </a:xfrm>
        <a:prstGeom prst="rect">
          <a:avLst/>
        </a:prstGeom>
        <a:noFill/>
        <a:ln w="9525" cmpd="sng">
          <a:noFill/>
        </a:ln>
      </xdr:spPr>
    </xdr:pic>
    <xdr:clientData/>
  </xdr:twoCellAnchor>
  <xdr:twoCellAnchor editAs="oneCell">
    <xdr:from>
      <xdr:col>10</xdr:col>
      <xdr:colOff>28575</xdr:colOff>
      <xdr:row>0</xdr:row>
      <xdr:rowOff>190500</xdr:rowOff>
    </xdr:from>
    <xdr:to>
      <xdr:col>12</xdr:col>
      <xdr:colOff>428625</xdr:colOff>
      <xdr:row>1</xdr:row>
      <xdr:rowOff>209550</xdr:rowOff>
    </xdr:to>
    <xdr:pic>
      <xdr:nvPicPr>
        <xdr:cNvPr id="12" name="combtn_enduse"/>
        <xdr:cNvPicPr preferRelativeResize="1">
          <a:picLocks noChangeAspect="1"/>
        </xdr:cNvPicPr>
      </xdr:nvPicPr>
      <xdr:blipFill>
        <a:blip r:embed="rId12"/>
        <a:stretch>
          <a:fillRect/>
        </a:stretch>
      </xdr:blipFill>
      <xdr:spPr>
        <a:xfrm>
          <a:off x="6362700" y="190500"/>
          <a:ext cx="1619250" cy="247650"/>
        </a:xfrm>
        <a:prstGeom prst="rect">
          <a:avLst/>
        </a:prstGeom>
        <a:noFill/>
        <a:ln w="9525" cmpd="sng">
          <a:noFill/>
        </a:ln>
      </xdr:spPr>
    </xdr:pic>
    <xdr:clientData/>
  </xdr:twoCellAnchor>
  <xdr:twoCellAnchor editAs="oneCell">
    <xdr:from>
      <xdr:col>4</xdr:col>
      <xdr:colOff>0</xdr:colOff>
      <xdr:row>17</xdr:row>
      <xdr:rowOff>171450</xdr:rowOff>
    </xdr:from>
    <xdr:to>
      <xdr:col>5</xdr:col>
      <xdr:colOff>523875</xdr:colOff>
      <xdr:row>18</xdr:row>
      <xdr:rowOff>180975</xdr:rowOff>
    </xdr:to>
    <xdr:pic>
      <xdr:nvPicPr>
        <xdr:cNvPr id="13" name="lbl_shrinkage"/>
        <xdr:cNvPicPr preferRelativeResize="1">
          <a:picLocks noChangeAspect="1"/>
        </xdr:cNvPicPr>
      </xdr:nvPicPr>
      <xdr:blipFill>
        <a:blip r:embed="rId13"/>
        <a:stretch>
          <a:fillRect/>
        </a:stretch>
      </xdr:blipFill>
      <xdr:spPr>
        <a:xfrm>
          <a:off x="2505075" y="3524250"/>
          <a:ext cx="1133475" cy="200025"/>
        </a:xfrm>
        <a:prstGeom prst="rect">
          <a:avLst/>
        </a:prstGeom>
        <a:noFill/>
        <a:ln w="9525" cmpd="sng">
          <a:noFill/>
        </a:ln>
      </xdr:spPr>
    </xdr:pic>
    <xdr:clientData/>
  </xdr:twoCellAnchor>
  <xdr:twoCellAnchor editAs="oneCell">
    <xdr:from>
      <xdr:col>10</xdr:col>
      <xdr:colOff>28575</xdr:colOff>
      <xdr:row>2</xdr:row>
      <xdr:rowOff>66675</xdr:rowOff>
    </xdr:from>
    <xdr:to>
      <xdr:col>12</xdr:col>
      <xdr:colOff>428625</xdr:colOff>
      <xdr:row>3</xdr:row>
      <xdr:rowOff>85725</xdr:rowOff>
    </xdr:to>
    <xdr:pic>
      <xdr:nvPicPr>
        <xdr:cNvPr id="14" name="combtn_CPBA"/>
        <xdr:cNvPicPr preferRelativeResize="1">
          <a:picLocks noChangeAspect="1"/>
        </xdr:cNvPicPr>
      </xdr:nvPicPr>
      <xdr:blipFill>
        <a:blip r:embed="rId14"/>
        <a:stretch>
          <a:fillRect/>
        </a:stretch>
      </xdr:blipFill>
      <xdr:spPr>
        <a:xfrm>
          <a:off x="6362700" y="523875"/>
          <a:ext cx="1619250" cy="247650"/>
        </a:xfrm>
        <a:prstGeom prst="rect">
          <a:avLst/>
        </a:prstGeom>
        <a:noFill/>
        <a:ln w="9525" cmpd="sng">
          <a:noFill/>
        </a:ln>
      </xdr:spPr>
    </xdr:pic>
    <xdr:clientData/>
  </xdr:twoCellAnchor>
  <xdr:twoCellAnchor editAs="oneCell">
    <xdr:from>
      <xdr:col>7</xdr:col>
      <xdr:colOff>161925</xdr:colOff>
      <xdr:row>0</xdr:row>
      <xdr:rowOff>190500</xdr:rowOff>
    </xdr:from>
    <xdr:to>
      <xdr:col>9</xdr:col>
      <xdr:colOff>400050</xdr:colOff>
      <xdr:row>1</xdr:row>
      <xdr:rowOff>209550</xdr:rowOff>
    </xdr:to>
    <xdr:pic>
      <xdr:nvPicPr>
        <xdr:cNvPr id="15" name="combtn_NBAA"/>
        <xdr:cNvPicPr preferRelativeResize="1">
          <a:picLocks noChangeAspect="1"/>
        </xdr:cNvPicPr>
      </xdr:nvPicPr>
      <xdr:blipFill>
        <a:blip r:embed="rId15"/>
        <a:stretch>
          <a:fillRect/>
        </a:stretch>
      </xdr:blipFill>
      <xdr:spPr>
        <a:xfrm>
          <a:off x="4495800" y="190500"/>
          <a:ext cx="1628775" cy="247650"/>
        </a:xfrm>
        <a:prstGeom prst="rect">
          <a:avLst/>
        </a:prstGeom>
        <a:noFill/>
        <a:ln w="9525" cmpd="sng">
          <a:noFill/>
        </a:ln>
      </xdr:spPr>
    </xdr:pic>
    <xdr:clientData/>
  </xdr:twoCellAnchor>
  <xdr:twoCellAnchor editAs="oneCell">
    <xdr:from>
      <xdr:col>7</xdr:col>
      <xdr:colOff>161925</xdr:colOff>
      <xdr:row>2</xdr:row>
      <xdr:rowOff>66675</xdr:rowOff>
    </xdr:from>
    <xdr:to>
      <xdr:col>9</xdr:col>
      <xdr:colOff>400050</xdr:colOff>
      <xdr:row>3</xdr:row>
      <xdr:rowOff>85725</xdr:rowOff>
    </xdr:to>
    <xdr:pic>
      <xdr:nvPicPr>
        <xdr:cNvPr id="16" name="combtn_CTA"/>
        <xdr:cNvPicPr preferRelativeResize="1">
          <a:picLocks noChangeAspect="1"/>
        </xdr:cNvPicPr>
      </xdr:nvPicPr>
      <xdr:blipFill>
        <a:blip r:embed="rId16"/>
        <a:stretch>
          <a:fillRect/>
        </a:stretch>
      </xdr:blipFill>
      <xdr:spPr>
        <a:xfrm>
          <a:off x="4495800" y="523875"/>
          <a:ext cx="1628775" cy="247650"/>
        </a:xfrm>
        <a:prstGeom prst="rect">
          <a:avLst/>
        </a:prstGeom>
        <a:noFill/>
        <a:ln w="9525" cmpd="sng">
          <a:noFill/>
        </a:ln>
      </xdr:spPr>
    </xdr:pic>
    <xdr:clientData/>
  </xdr:twoCellAnchor>
  <xdr:twoCellAnchor editAs="oneCell">
    <xdr:from>
      <xdr:col>7</xdr:col>
      <xdr:colOff>209550</xdr:colOff>
      <xdr:row>23</xdr:row>
      <xdr:rowOff>123825</xdr:rowOff>
    </xdr:from>
    <xdr:to>
      <xdr:col>12</xdr:col>
      <xdr:colOff>514350</xdr:colOff>
      <xdr:row>25</xdr:row>
      <xdr:rowOff>57150</xdr:rowOff>
    </xdr:to>
    <xdr:pic>
      <xdr:nvPicPr>
        <xdr:cNvPr id="17" name="combtn_rule_14_whole"/>
        <xdr:cNvPicPr preferRelativeResize="1">
          <a:picLocks noChangeAspect="1"/>
        </xdr:cNvPicPr>
      </xdr:nvPicPr>
      <xdr:blipFill>
        <a:blip r:embed="rId17"/>
        <a:stretch>
          <a:fillRect/>
        </a:stretch>
      </xdr:blipFill>
      <xdr:spPr>
        <a:xfrm>
          <a:off x="4543425" y="4638675"/>
          <a:ext cx="3524250" cy="257175"/>
        </a:xfrm>
        <a:prstGeom prst="rect">
          <a:avLst/>
        </a:prstGeom>
        <a:noFill/>
        <a:ln w="9525" cmpd="sng">
          <a:noFill/>
        </a:ln>
      </xdr:spPr>
    </xdr:pic>
    <xdr:clientData/>
  </xdr:twoCellAnchor>
  <xdr:twoCellAnchor editAs="oneCell">
    <xdr:from>
      <xdr:col>9</xdr:col>
      <xdr:colOff>600075</xdr:colOff>
      <xdr:row>17</xdr:row>
      <xdr:rowOff>171450</xdr:rowOff>
    </xdr:from>
    <xdr:to>
      <xdr:col>11</xdr:col>
      <xdr:colOff>542925</xdr:colOff>
      <xdr:row>18</xdr:row>
      <xdr:rowOff>180975</xdr:rowOff>
    </xdr:to>
    <xdr:pic>
      <xdr:nvPicPr>
        <xdr:cNvPr id="18" name="Label1"/>
        <xdr:cNvPicPr preferRelativeResize="1">
          <a:picLocks noChangeAspect="1"/>
        </xdr:cNvPicPr>
      </xdr:nvPicPr>
      <xdr:blipFill>
        <a:blip r:embed="rId18"/>
        <a:stretch>
          <a:fillRect/>
        </a:stretch>
      </xdr:blipFill>
      <xdr:spPr>
        <a:xfrm>
          <a:off x="6324600" y="3524250"/>
          <a:ext cx="1162050" cy="200025"/>
        </a:xfrm>
        <a:prstGeom prst="rect">
          <a:avLst/>
        </a:prstGeom>
        <a:noFill/>
        <a:ln w="9525" cmpd="sng">
          <a:noFill/>
        </a:ln>
      </xdr:spPr>
    </xdr:pic>
    <xdr:clientData/>
  </xdr:twoCellAnchor>
  <xdr:twoCellAnchor>
    <xdr:from>
      <xdr:col>1</xdr:col>
      <xdr:colOff>19050</xdr:colOff>
      <xdr:row>22</xdr:row>
      <xdr:rowOff>0</xdr:rowOff>
    </xdr:from>
    <xdr:to>
      <xdr:col>6</xdr:col>
      <xdr:colOff>571500</xdr:colOff>
      <xdr:row>29</xdr:row>
      <xdr:rowOff>0</xdr:rowOff>
    </xdr:to>
    <xdr:sp>
      <xdr:nvSpPr>
        <xdr:cNvPr id="19" name="Text Box 114"/>
        <xdr:cNvSpPr txBox="1">
          <a:spLocks noChangeArrowheads="1"/>
        </xdr:cNvSpPr>
      </xdr:nvSpPr>
      <xdr:spPr>
        <a:xfrm>
          <a:off x="628650" y="4352925"/>
          <a:ext cx="3667125" cy="110490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This OFO Compliance Tool is provided by PG&amp;E to assist customers
   in calculating a daily imbalance position during a PG&amp;E Operational
   Flow Order (OFO).  PG&amp;E makes no warranty or representation as to 
   the accuracy of this OFO Compliance Tool or with respect to any
   customer's use of or reliance on it.  Any noncompliance charges
   incurred by a customer shall be that customer's sole responsibility
   whether or not the OFO Compliance Tool was used. 
   For complete OFO criteria, please refer to gas Rule 14. </a:t>
          </a:r>
        </a:p>
      </xdr:txBody>
    </xdr:sp>
    <xdr:clientData/>
  </xdr:twoCellAnchor>
  <xdr:twoCellAnchor>
    <xdr:from>
      <xdr:col>7</xdr:col>
      <xdr:colOff>209550</xdr:colOff>
      <xdr:row>26</xdr:row>
      <xdr:rowOff>76200</xdr:rowOff>
    </xdr:from>
    <xdr:to>
      <xdr:col>12</xdr:col>
      <xdr:colOff>466725</xdr:colOff>
      <xdr:row>29</xdr:row>
      <xdr:rowOff>38100</xdr:rowOff>
    </xdr:to>
    <xdr:sp>
      <xdr:nvSpPr>
        <xdr:cNvPr id="20" name="Text Box 114"/>
        <xdr:cNvSpPr txBox="1">
          <a:spLocks noChangeArrowheads="1"/>
        </xdr:cNvSpPr>
      </xdr:nvSpPr>
      <xdr:spPr>
        <a:xfrm>
          <a:off x="4543425" y="5076825"/>
          <a:ext cx="3476625" cy="419100"/>
        </a:xfrm>
        <a:prstGeom prst="rect">
          <a:avLst/>
        </a:prstGeom>
        <a:solidFill>
          <a:srgbClr val="FFFFFF"/>
        </a:solidFill>
        <a:ln w="9525" cmpd="sng">
          <a:noFill/>
        </a:ln>
      </xdr:spPr>
      <xdr:txBody>
        <a:bodyPr vertOverflow="clip" wrap="square" lIns="27432" tIns="27432" rIns="0" bIns="0"/>
        <a:p>
          <a:pPr algn="l">
            <a:defRPr/>
          </a:pPr>
          <a:r>
            <a:rPr lang="en-US" cap="none" sz="900" b="0" i="0" u="none" baseline="0">
              <a:solidFill>
                <a:srgbClr val="000000"/>
              </a:solidFill>
              <a:latin typeface="Arial"/>
              <a:ea typeface="Arial"/>
              <a:cs typeface="Arial"/>
            </a:rPr>
            <a:t>- If you have further questions regarding OFO/EFO noncompliance 
  charges, please contact your CGT Account Manager</a:t>
          </a:r>
          <a:r>
            <a:rPr lang="en-US" cap="none" sz="1000" b="0" i="0" u="none" baseline="0">
              <a:solidFill>
                <a:srgbClr val="000000"/>
              </a:solidFill>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sheetPr>
  <dimension ref="B5:O26"/>
  <sheetViews>
    <sheetView showGridLines="0" zoomScalePageLayoutView="0" workbookViewId="0" topLeftCell="A1">
      <selection activeCell="C12" sqref="C12:M12"/>
    </sheetView>
  </sheetViews>
  <sheetFormatPr defaultColWidth="9.140625" defaultRowHeight="12.75"/>
  <sheetData>
    <row r="4" ht="13.5" thickBot="1"/>
    <row r="5" spans="2:14" ht="12.75">
      <c r="B5" s="25"/>
      <c r="C5" s="26"/>
      <c r="D5" s="26"/>
      <c r="E5" s="26"/>
      <c r="F5" s="26"/>
      <c r="G5" s="26"/>
      <c r="H5" s="26"/>
      <c r="I5" s="26"/>
      <c r="J5" s="26"/>
      <c r="K5" s="26"/>
      <c r="L5" s="26"/>
      <c r="M5" s="26"/>
      <c r="N5" s="27"/>
    </row>
    <row r="6" spans="2:14" ht="12">
      <c r="B6" s="9"/>
      <c r="C6" s="4"/>
      <c r="D6" s="4"/>
      <c r="E6" s="4"/>
      <c r="F6" s="4"/>
      <c r="G6" s="4"/>
      <c r="H6" s="4"/>
      <c r="I6" s="4"/>
      <c r="J6" s="4"/>
      <c r="K6" s="4"/>
      <c r="L6" s="4"/>
      <c r="M6" s="4"/>
      <c r="N6" s="13"/>
    </row>
    <row r="7" spans="2:14" ht="15">
      <c r="B7" s="86" t="s">
        <v>13</v>
      </c>
      <c r="C7" s="87"/>
      <c r="D7" s="87"/>
      <c r="E7" s="87"/>
      <c r="F7" s="87"/>
      <c r="G7" s="87"/>
      <c r="H7" s="87"/>
      <c r="I7" s="87"/>
      <c r="J7" s="87"/>
      <c r="K7" s="87"/>
      <c r="L7" s="87"/>
      <c r="M7" s="87"/>
      <c r="N7" s="88"/>
    </row>
    <row r="8" spans="2:14" ht="18">
      <c r="B8" s="9"/>
      <c r="C8" s="85" t="s">
        <v>18</v>
      </c>
      <c r="D8" s="85"/>
      <c r="E8" s="85"/>
      <c r="F8" s="85"/>
      <c r="G8" s="85"/>
      <c r="H8" s="85"/>
      <c r="I8" s="85"/>
      <c r="J8" s="85"/>
      <c r="K8" s="85"/>
      <c r="L8" s="85"/>
      <c r="M8" s="85"/>
      <c r="N8" s="13"/>
    </row>
    <row r="9" spans="2:14" ht="18">
      <c r="B9" s="9"/>
      <c r="C9" s="84" t="s">
        <v>8</v>
      </c>
      <c r="D9" s="84"/>
      <c r="E9" s="84"/>
      <c r="F9" s="84"/>
      <c r="G9" s="84"/>
      <c r="H9" s="84"/>
      <c r="I9" s="84"/>
      <c r="J9" s="84"/>
      <c r="K9" s="84"/>
      <c r="L9" s="84"/>
      <c r="M9" s="84"/>
      <c r="N9" s="13"/>
    </row>
    <row r="10" spans="2:14" ht="18">
      <c r="B10" s="9"/>
      <c r="C10" s="84" t="s">
        <v>9</v>
      </c>
      <c r="D10" s="84"/>
      <c r="E10" s="84"/>
      <c r="F10" s="84"/>
      <c r="G10" s="84"/>
      <c r="H10" s="84"/>
      <c r="I10" s="84"/>
      <c r="J10" s="84"/>
      <c r="K10" s="84"/>
      <c r="L10" s="84"/>
      <c r="M10" s="84"/>
      <c r="N10" s="13"/>
    </row>
    <row r="11" spans="2:14" ht="18">
      <c r="B11" s="9"/>
      <c r="C11" s="85" t="s">
        <v>18</v>
      </c>
      <c r="D11" s="85"/>
      <c r="E11" s="85"/>
      <c r="F11" s="85"/>
      <c r="G11" s="85"/>
      <c r="H11" s="85"/>
      <c r="I11" s="85"/>
      <c r="J11" s="85"/>
      <c r="K11" s="85"/>
      <c r="L11" s="85"/>
      <c r="M11" s="85"/>
      <c r="N11" s="13"/>
    </row>
    <row r="12" spans="2:14" ht="18" customHeight="1">
      <c r="B12" s="9"/>
      <c r="C12" s="84" t="s">
        <v>11</v>
      </c>
      <c r="D12" s="84"/>
      <c r="E12" s="84"/>
      <c r="F12" s="84"/>
      <c r="G12" s="84"/>
      <c r="H12" s="84"/>
      <c r="I12" s="84"/>
      <c r="J12" s="84"/>
      <c r="K12" s="84"/>
      <c r="L12" s="84"/>
      <c r="M12" s="84"/>
      <c r="N12" s="13"/>
    </row>
    <row r="13" spans="2:14" ht="18" customHeight="1">
      <c r="B13" s="9"/>
      <c r="C13" s="84" t="s">
        <v>10</v>
      </c>
      <c r="D13" s="84"/>
      <c r="E13" s="84"/>
      <c r="F13" s="84"/>
      <c r="G13" s="84"/>
      <c r="H13" s="84"/>
      <c r="I13" s="84"/>
      <c r="J13" s="84"/>
      <c r="K13" s="84"/>
      <c r="L13" s="84"/>
      <c r="M13" s="84"/>
      <c r="N13" s="13"/>
    </row>
    <row r="14" spans="2:14" ht="18">
      <c r="B14" s="9"/>
      <c r="C14" s="85" t="s">
        <v>18</v>
      </c>
      <c r="D14" s="85"/>
      <c r="E14" s="85"/>
      <c r="F14" s="85"/>
      <c r="G14" s="85"/>
      <c r="H14" s="85"/>
      <c r="I14" s="85"/>
      <c r="J14" s="85"/>
      <c r="K14" s="85"/>
      <c r="L14" s="85"/>
      <c r="M14" s="85"/>
      <c r="N14" s="13"/>
    </row>
    <row r="15" spans="2:15" ht="18">
      <c r="B15" s="9"/>
      <c r="C15" s="84" t="s">
        <v>14</v>
      </c>
      <c r="D15" s="84"/>
      <c r="E15" s="84"/>
      <c r="F15" s="84"/>
      <c r="G15" s="84"/>
      <c r="H15" s="84"/>
      <c r="I15" s="84"/>
      <c r="J15" s="84"/>
      <c r="K15" s="84"/>
      <c r="L15" s="84"/>
      <c r="M15" s="84"/>
      <c r="N15" s="13"/>
      <c r="O15" t="s">
        <v>19</v>
      </c>
    </row>
    <row r="16" spans="2:14" ht="18">
      <c r="B16" s="9"/>
      <c r="C16" s="85" t="s">
        <v>18</v>
      </c>
      <c r="D16" s="85"/>
      <c r="E16" s="85"/>
      <c r="F16" s="85"/>
      <c r="G16" s="85"/>
      <c r="H16" s="85"/>
      <c r="I16" s="85"/>
      <c r="J16" s="85"/>
      <c r="K16" s="85"/>
      <c r="L16" s="85"/>
      <c r="M16" s="85"/>
      <c r="N16" s="13"/>
    </row>
    <row r="17" spans="2:14" ht="18">
      <c r="B17" s="9"/>
      <c r="C17" s="84" t="s">
        <v>12</v>
      </c>
      <c r="D17" s="85"/>
      <c r="E17" s="85"/>
      <c r="F17" s="85"/>
      <c r="G17" s="85"/>
      <c r="H17" s="85"/>
      <c r="I17" s="85"/>
      <c r="J17" s="85"/>
      <c r="K17" s="85"/>
      <c r="L17" s="85"/>
      <c r="M17" s="85"/>
      <c r="N17" s="13"/>
    </row>
    <row r="18" spans="2:14" ht="12.75" thickBot="1">
      <c r="B18" s="9"/>
      <c r="C18" s="4"/>
      <c r="D18" s="4"/>
      <c r="E18" s="4"/>
      <c r="F18" s="4"/>
      <c r="G18" s="4"/>
      <c r="H18" s="4"/>
      <c r="I18" s="4"/>
      <c r="J18" s="4"/>
      <c r="K18" s="4"/>
      <c r="L18" s="4"/>
      <c r="M18" s="4"/>
      <c r="N18" s="13"/>
    </row>
    <row r="19" spans="2:14" ht="12">
      <c r="B19" s="28"/>
      <c r="C19" s="29"/>
      <c r="D19" s="29"/>
      <c r="E19" s="29"/>
      <c r="F19" s="29"/>
      <c r="G19" s="29"/>
      <c r="H19" s="29"/>
      <c r="I19" s="29"/>
      <c r="J19" s="29"/>
      <c r="K19" s="29"/>
      <c r="L19" s="29"/>
      <c r="M19" s="29"/>
      <c r="N19" s="30"/>
    </row>
    <row r="20" spans="2:14" ht="18">
      <c r="B20" s="24"/>
      <c r="C20" s="82" t="s">
        <v>15</v>
      </c>
      <c r="D20" s="82"/>
      <c r="E20" s="82"/>
      <c r="F20" s="82"/>
      <c r="G20" s="82"/>
      <c r="H20" s="82"/>
      <c r="I20" s="82"/>
      <c r="J20" s="82"/>
      <c r="K20" s="82"/>
      <c r="L20" s="82"/>
      <c r="M20" s="82"/>
      <c r="N20" s="11"/>
    </row>
    <row r="21" spans="2:14" ht="18" customHeight="1">
      <c r="B21" s="35"/>
      <c r="C21" s="82" t="s">
        <v>16</v>
      </c>
      <c r="D21" s="82"/>
      <c r="E21" s="82"/>
      <c r="F21" s="82"/>
      <c r="G21" s="82"/>
      <c r="H21" s="82"/>
      <c r="I21" s="82"/>
      <c r="J21" s="82"/>
      <c r="K21" s="82"/>
      <c r="L21" s="82"/>
      <c r="M21" s="82"/>
      <c r="N21" s="36"/>
    </row>
    <row r="22" spans="2:14" ht="18" customHeight="1">
      <c r="B22" s="35"/>
      <c r="C22" s="83" t="s">
        <v>18</v>
      </c>
      <c r="D22" s="82"/>
      <c r="E22" s="82"/>
      <c r="F22" s="82"/>
      <c r="G22" s="82"/>
      <c r="H22" s="82"/>
      <c r="I22" s="82"/>
      <c r="J22" s="82"/>
      <c r="K22" s="82"/>
      <c r="L22" s="82"/>
      <c r="M22" s="82"/>
      <c r="N22" s="36"/>
    </row>
    <row r="23" spans="2:14" ht="18" customHeight="1">
      <c r="B23" s="24"/>
      <c r="C23" s="82" t="s">
        <v>17</v>
      </c>
      <c r="D23" s="82"/>
      <c r="E23" s="82"/>
      <c r="F23" s="82"/>
      <c r="G23" s="82"/>
      <c r="H23" s="82"/>
      <c r="I23" s="82"/>
      <c r="J23" s="82"/>
      <c r="K23" s="82"/>
      <c r="L23" s="82"/>
      <c r="M23" s="82"/>
      <c r="N23" s="11"/>
    </row>
    <row r="24" spans="2:14" ht="18">
      <c r="B24" s="24"/>
      <c r="C24" s="83"/>
      <c r="D24" s="82"/>
      <c r="E24" s="82"/>
      <c r="F24" s="82"/>
      <c r="G24" s="82"/>
      <c r="H24" s="82"/>
      <c r="I24" s="82"/>
      <c r="J24" s="82"/>
      <c r="K24" s="82"/>
      <c r="L24" s="82"/>
      <c r="M24" s="82"/>
      <c r="N24" s="11"/>
    </row>
    <row r="25" spans="2:14" ht="18">
      <c r="B25" s="24"/>
      <c r="C25" s="82"/>
      <c r="D25" s="82"/>
      <c r="E25" s="82"/>
      <c r="F25" s="82"/>
      <c r="G25" s="82"/>
      <c r="H25" s="82"/>
      <c r="I25" s="82"/>
      <c r="J25" s="82"/>
      <c r="K25" s="82"/>
      <c r="L25" s="82"/>
      <c r="M25" s="82"/>
      <c r="N25" s="11"/>
    </row>
    <row r="26" spans="2:14" ht="12.75" thickBot="1">
      <c r="B26" s="31"/>
      <c r="C26" s="18"/>
      <c r="D26" s="18"/>
      <c r="E26" s="18"/>
      <c r="F26" s="18"/>
      <c r="G26" s="18"/>
      <c r="H26" s="18"/>
      <c r="I26" s="18"/>
      <c r="J26" s="18"/>
      <c r="K26" s="18"/>
      <c r="L26" s="18"/>
      <c r="M26" s="18"/>
      <c r="N26" s="19"/>
    </row>
  </sheetData>
  <sheetProtection password="E1C6" sheet="1" objects="1" scenarios="1" selectLockedCells="1" selectUnlockedCells="1"/>
  <mergeCells count="17">
    <mergeCell ref="B7:N7"/>
    <mergeCell ref="C20:M20"/>
    <mergeCell ref="C8:M8"/>
    <mergeCell ref="C9:M9"/>
    <mergeCell ref="C11:M11"/>
    <mergeCell ref="C12:M12"/>
    <mergeCell ref="C15:M15"/>
    <mergeCell ref="C16:M16"/>
    <mergeCell ref="C10:M10"/>
    <mergeCell ref="C14:M14"/>
    <mergeCell ref="C13:M13"/>
    <mergeCell ref="C25:M25"/>
    <mergeCell ref="C22:M22"/>
    <mergeCell ref="C24:M24"/>
    <mergeCell ref="C17:M17"/>
    <mergeCell ref="C23:M23"/>
    <mergeCell ref="C21:M21"/>
  </mergeCells>
  <printOptions/>
  <pageMargins left="0.75" right="0.75" top="1" bottom="1" header="0.5" footer="0.5"/>
  <pageSetup horizontalDpi="600" verticalDpi="600" orientation="portrait" r:id="rId2"/>
  <headerFooter alignWithMargins="0">
    <oddFooter>&amp;C&amp;1#&amp;"Calibri"&amp;10&amp;K000000Internal</oddFooter>
  </headerFooter>
  <drawing r:id="rId1"/>
</worksheet>
</file>

<file path=xl/worksheets/sheet10.xml><?xml version="1.0" encoding="utf-8"?>
<worksheet xmlns="http://schemas.openxmlformats.org/spreadsheetml/2006/main" xmlns:r="http://schemas.openxmlformats.org/officeDocument/2006/relationships">
  <sheetPr codeName="Sheet2"/>
  <dimension ref="B1:F22"/>
  <sheetViews>
    <sheetView showGridLines="0" zoomScalePageLayoutView="0" workbookViewId="0" topLeftCell="A1">
      <selection activeCell="A1" sqref="A1"/>
    </sheetView>
  </sheetViews>
  <sheetFormatPr defaultColWidth="9.140625" defaultRowHeight="12.75"/>
  <cols>
    <col min="1" max="1" width="0.5625" style="0" customWidth="1"/>
    <col min="2" max="2" width="34.7109375" style="0" customWidth="1"/>
    <col min="3" max="3" width="0.85546875" style="0" customWidth="1"/>
    <col min="4" max="4" width="3.00390625" style="0" customWidth="1"/>
    <col min="5" max="6" width="8.57421875" style="0" customWidth="1"/>
  </cols>
  <sheetData>
    <row r="1" spans="2:6" ht="24.75">
      <c r="B1" s="63" t="s">
        <v>31</v>
      </c>
      <c r="C1" s="63"/>
      <c r="D1" s="72"/>
      <c r="E1" s="72"/>
      <c r="F1" s="72"/>
    </row>
    <row r="2" spans="2:6" ht="12">
      <c r="B2" s="63" t="s">
        <v>32</v>
      </c>
      <c r="C2" s="63"/>
      <c r="D2" s="72"/>
      <c r="E2" s="72"/>
      <c r="F2" s="72"/>
    </row>
    <row r="3" spans="2:6" ht="12">
      <c r="B3" s="64"/>
      <c r="C3" s="64"/>
      <c r="D3" s="73"/>
      <c r="E3" s="73"/>
      <c r="F3" s="73"/>
    </row>
    <row r="4" spans="2:6" ht="49.5">
      <c r="B4" s="64" t="s">
        <v>33</v>
      </c>
      <c r="C4" s="64"/>
      <c r="D4" s="73"/>
      <c r="E4" s="73"/>
      <c r="F4" s="73"/>
    </row>
    <row r="5" spans="2:6" ht="12">
      <c r="B5" s="64"/>
      <c r="C5" s="64"/>
      <c r="D5" s="73"/>
      <c r="E5" s="73"/>
      <c r="F5" s="73"/>
    </row>
    <row r="6" spans="2:6" ht="36.75">
      <c r="B6" s="63" t="s">
        <v>34</v>
      </c>
      <c r="C6" s="63"/>
      <c r="D6" s="72"/>
      <c r="E6" s="72" t="s">
        <v>35</v>
      </c>
      <c r="F6" s="72" t="s">
        <v>36</v>
      </c>
    </row>
    <row r="7" spans="2:6" ht="12.75" thickBot="1">
      <c r="B7" s="64"/>
      <c r="C7" s="64"/>
      <c r="D7" s="73"/>
      <c r="E7" s="73"/>
      <c r="F7" s="73"/>
    </row>
    <row r="8" spans="2:6" ht="61.5">
      <c r="B8" s="65" t="s">
        <v>37</v>
      </c>
      <c r="C8" s="66"/>
      <c r="D8" s="74"/>
      <c r="E8" s="74">
        <v>3</v>
      </c>
      <c r="F8" s="75"/>
    </row>
    <row r="9" spans="2:6" ht="24.75">
      <c r="B9" s="67"/>
      <c r="C9" s="64"/>
      <c r="D9" s="73"/>
      <c r="E9" s="73"/>
      <c r="F9" s="76" t="s">
        <v>38</v>
      </c>
    </row>
    <row r="10" spans="2:6" ht="24.75" thickBot="1">
      <c r="B10" s="68"/>
      <c r="C10" s="69"/>
      <c r="D10" s="77"/>
      <c r="E10" s="77"/>
      <c r="F10" s="78" t="s">
        <v>38</v>
      </c>
    </row>
    <row r="11" spans="2:6" ht="12.75" thickBot="1">
      <c r="B11" s="64"/>
      <c r="C11" s="64"/>
      <c r="D11" s="73"/>
      <c r="E11" s="73"/>
      <c r="F11" s="73"/>
    </row>
    <row r="12" spans="2:6" ht="61.5">
      <c r="B12" s="65" t="s">
        <v>39</v>
      </c>
      <c r="C12" s="66"/>
      <c r="D12" s="74"/>
      <c r="E12" s="74">
        <v>29</v>
      </c>
      <c r="F12" s="75"/>
    </row>
    <row r="13" spans="2:6" ht="24.75">
      <c r="B13" s="67"/>
      <c r="C13" s="64"/>
      <c r="D13" s="73"/>
      <c r="E13" s="73"/>
      <c r="F13" s="76" t="s">
        <v>38</v>
      </c>
    </row>
    <row r="14" spans="2:6" ht="24.75">
      <c r="B14" s="67"/>
      <c r="C14" s="64"/>
      <c r="D14" s="73"/>
      <c r="E14" s="73"/>
      <c r="F14" s="76" t="s">
        <v>38</v>
      </c>
    </row>
    <row r="15" spans="2:6" ht="24.75">
      <c r="B15" s="67"/>
      <c r="C15" s="64"/>
      <c r="D15" s="73"/>
      <c r="E15" s="79" t="s">
        <v>40</v>
      </c>
      <c r="F15" s="76" t="s">
        <v>38</v>
      </c>
    </row>
    <row r="16" spans="2:6" ht="24.75" thickBot="1">
      <c r="B16" s="68"/>
      <c r="C16" s="69"/>
      <c r="D16" s="77"/>
      <c r="E16" s="77"/>
      <c r="F16" s="78" t="s">
        <v>38</v>
      </c>
    </row>
    <row r="17" spans="2:6" ht="12">
      <c r="B17" s="64"/>
      <c r="C17" s="64"/>
      <c r="D17" s="73"/>
      <c r="E17" s="73"/>
      <c r="F17" s="73"/>
    </row>
    <row r="18" spans="2:6" ht="12">
      <c r="B18" s="64"/>
      <c r="C18" s="64"/>
      <c r="D18" s="73"/>
      <c r="E18" s="73"/>
      <c r="F18" s="73"/>
    </row>
    <row r="19" spans="2:6" ht="12">
      <c r="B19" s="63" t="s">
        <v>41</v>
      </c>
      <c r="C19" s="63"/>
      <c r="D19" s="72"/>
      <c r="E19" s="72"/>
      <c r="F19" s="72"/>
    </row>
    <row r="20" spans="2:6" ht="12.75" thickBot="1">
      <c r="B20" s="64"/>
      <c r="C20" s="64"/>
      <c r="D20" s="73"/>
      <c r="E20" s="73"/>
      <c r="F20" s="73"/>
    </row>
    <row r="21" spans="2:6" ht="62.25" thickBot="1">
      <c r="B21" s="70" t="s">
        <v>42</v>
      </c>
      <c r="C21" s="71"/>
      <c r="D21" s="80"/>
      <c r="E21" s="80">
        <v>27</v>
      </c>
      <c r="F21" s="81" t="s">
        <v>38</v>
      </c>
    </row>
    <row r="22" spans="2:6" ht="12">
      <c r="B22" s="64"/>
      <c r="C22" s="64"/>
      <c r="D22" s="73"/>
      <c r="E22" s="73"/>
      <c r="F22" s="73"/>
    </row>
  </sheetData>
  <sheetProtection/>
  <hyperlinks>
    <hyperlink ref="E15" location="'CTA'!I20:L20" display="'CTA'!I20:L20"/>
  </hyperlinks>
  <printOptions/>
  <pageMargins left="0.7" right="0.7" top="0.75" bottom="0.75" header="0.3" footer="0.3"/>
  <pageSetup horizontalDpi="600" verticalDpi="600" orientation="portrait" r:id="rId1"/>
  <headerFooter>
    <oddFooter>&amp;C&amp;1#&amp;"Calibri"&amp;10&amp;K000000Internal</oddFooter>
  </headerFooter>
</worksheet>
</file>

<file path=xl/worksheets/sheet2.xml><?xml version="1.0" encoding="utf-8"?>
<worksheet xmlns="http://schemas.openxmlformats.org/spreadsheetml/2006/main" xmlns:r="http://schemas.openxmlformats.org/officeDocument/2006/relationships">
  <sheetPr codeName="Sheet8">
    <tabColor indexed="39"/>
  </sheetPr>
  <dimension ref="A1:M29"/>
  <sheetViews>
    <sheetView showGridLines="0" zoomScalePageLayoutView="0" workbookViewId="0" topLeftCell="A1">
      <selection activeCell="C8" sqref="C8:F8"/>
    </sheetView>
  </sheetViews>
  <sheetFormatPr defaultColWidth="9.140625" defaultRowHeight="12.75"/>
  <cols>
    <col min="3" max="3" width="10.140625" style="0" bestFit="1" customWidth="1"/>
    <col min="9" max="9" width="11.7109375" style="0" bestFit="1" customWidth="1"/>
  </cols>
  <sheetData>
    <row r="1" ht="12.75">
      <c r="A1" s="14"/>
    </row>
    <row r="3" spans="2:13" ht="20.25">
      <c r="B3" s="96" t="s">
        <v>3</v>
      </c>
      <c r="C3" s="96"/>
      <c r="D3" s="96"/>
      <c r="E3" s="96"/>
      <c r="F3" s="96"/>
      <c r="G3" s="96"/>
      <c r="H3" s="96"/>
      <c r="I3" s="96"/>
      <c r="J3" s="96"/>
      <c r="K3" s="96"/>
      <c r="L3" s="96"/>
      <c r="M3" s="96"/>
    </row>
    <row r="4" ht="12.75">
      <c r="B4" s="20"/>
    </row>
    <row r="5" spans="2:13" ht="12.75">
      <c r="B5" s="8"/>
      <c r="C5" s="3"/>
      <c r="D5" s="3"/>
      <c r="E5" s="3"/>
      <c r="F5" s="3"/>
      <c r="G5" s="12"/>
      <c r="H5" s="1"/>
      <c r="I5" s="1"/>
      <c r="J5" s="1"/>
      <c r="K5" s="1"/>
      <c r="L5" s="1"/>
      <c r="M5" s="10"/>
    </row>
    <row r="6" spans="2:13" ht="12.75">
      <c r="B6" s="9"/>
      <c r="C6" s="4"/>
      <c r="D6" s="4"/>
      <c r="E6" s="4"/>
      <c r="F6" s="4"/>
      <c r="G6" s="13"/>
      <c r="H6" s="2"/>
      <c r="I6" s="2"/>
      <c r="J6" s="2"/>
      <c r="K6" s="2"/>
      <c r="L6" s="2"/>
      <c r="M6" s="11"/>
    </row>
    <row r="7" spans="2:13" ht="12.75">
      <c r="B7" s="9"/>
      <c r="C7" s="4">
        <v>2</v>
      </c>
      <c r="D7" s="4"/>
      <c r="E7" s="4"/>
      <c r="F7" s="4"/>
      <c r="G7" s="13"/>
      <c r="H7" s="2"/>
      <c r="I7" s="2"/>
      <c r="J7" s="2"/>
      <c r="K7" s="2"/>
      <c r="L7" s="2"/>
      <c r="M7" s="11"/>
    </row>
    <row r="8" spans="2:13" ht="12.75">
      <c r="B8" s="9"/>
      <c r="C8" s="110"/>
      <c r="D8" s="111"/>
      <c r="E8" s="111"/>
      <c r="F8" s="112"/>
      <c r="G8" s="13"/>
      <c r="H8" s="2"/>
      <c r="I8" s="97">
        <f>C20-(C17*E20+C17)</f>
        <v>0</v>
      </c>
      <c r="J8" s="98"/>
      <c r="K8" s="98"/>
      <c r="L8" s="99"/>
      <c r="M8" s="11"/>
    </row>
    <row r="9" spans="2:13" ht="15" customHeight="1">
      <c r="B9" s="9"/>
      <c r="C9" s="4"/>
      <c r="D9" s="4"/>
      <c r="E9" s="4"/>
      <c r="F9" s="4"/>
      <c r="G9" s="13"/>
      <c r="H9" s="2"/>
      <c r="I9" s="2"/>
      <c r="J9" s="33" t="s">
        <v>6</v>
      </c>
      <c r="K9" s="2"/>
      <c r="L9" s="2"/>
      <c r="M9" s="11"/>
    </row>
    <row r="10" spans="2:13" ht="12.75">
      <c r="B10" s="9"/>
      <c r="C10" s="4"/>
      <c r="D10" s="4"/>
      <c r="E10" s="4"/>
      <c r="F10" s="4"/>
      <c r="G10" s="13"/>
      <c r="H10" s="2"/>
      <c r="I10" s="2"/>
      <c r="J10" s="2"/>
      <c r="K10" s="2"/>
      <c r="L10" s="2"/>
      <c r="M10" s="11"/>
    </row>
    <row r="11" spans="2:13" ht="12">
      <c r="B11" s="9"/>
      <c r="C11" s="103"/>
      <c r="D11" s="104"/>
      <c r="E11" s="104"/>
      <c r="F11" s="105"/>
      <c r="G11" s="13"/>
      <c r="H11" s="2"/>
      <c r="I11" s="97">
        <f>C17*C14</f>
        <v>0</v>
      </c>
      <c r="J11" s="98"/>
      <c r="K11" s="98"/>
      <c r="L11" s="99"/>
      <c r="M11" s="11"/>
    </row>
    <row r="12" spans="2:13" ht="12.75">
      <c r="B12" s="9"/>
      <c r="C12" s="4"/>
      <c r="D12" s="4"/>
      <c r="E12" s="4"/>
      <c r="F12" s="4"/>
      <c r="G12" s="13"/>
      <c r="H12" s="2"/>
      <c r="I12" s="2"/>
      <c r="J12" s="2"/>
      <c r="K12" s="2"/>
      <c r="L12" s="2"/>
      <c r="M12" s="11"/>
    </row>
    <row r="13" spans="2:13" ht="12.75">
      <c r="B13" s="9"/>
      <c r="C13" s="4"/>
      <c r="D13" s="4"/>
      <c r="E13" s="4"/>
      <c r="F13" s="4"/>
      <c r="G13" s="13"/>
      <c r="H13" s="2"/>
      <c r="I13" s="2"/>
      <c r="J13" s="2"/>
      <c r="K13" s="2"/>
      <c r="L13" s="2"/>
      <c r="M13" s="11"/>
    </row>
    <row r="14" spans="2:13" ht="12.75">
      <c r="B14" s="9"/>
      <c r="C14" s="106"/>
      <c r="D14" s="107"/>
      <c r="E14" s="107"/>
      <c r="F14" s="108"/>
      <c r="G14" s="13"/>
      <c r="H14" s="2"/>
      <c r="I14" s="97">
        <f>IF(C8="HIGH",IF(I8&lt;=I11,0,I8-I11),IF(I8&gt;=0,0,IF(-1*I8&lt;=I11,0,-1*I11-I8)))</f>
        <v>0</v>
      </c>
      <c r="J14" s="98"/>
      <c r="K14" s="98"/>
      <c r="L14" s="99"/>
      <c r="M14" s="11"/>
    </row>
    <row r="15" spans="2:13" ht="12.75">
      <c r="B15" s="9"/>
      <c r="C15" s="4"/>
      <c r="D15" s="4"/>
      <c r="E15" s="4"/>
      <c r="F15" s="4"/>
      <c r="G15" s="13"/>
      <c r="H15" s="2"/>
      <c r="I15" s="2"/>
      <c r="J15" s="2"/>
      <c r="K15" s="2"/>
      <c r="L15" s="2"/>
      <c r="M15" s="11"/>
    </row>
    <row r="16" spans="2:13" ht="12.75">
      <c r="B16" s="9"/>
      <c r="C16" s="4"/>
      <c r="D16" s="4"/>
      <c r="E16" s="4"/>
      <c r="F16" s="4"/>
      <c r="G16" s="13"/>
      <c r="H16" s="2"/>
      <c r="I16" s="2"/>
      <c r="J16" s="2"/>
      <c r="K16" s="2"/>
      <c r="L16" s="2"/>
      <c r="M16" s="11"/>
    </row>
    <row r="17" spans="2:13" ht="12.75">
      <c r="B17" s="9"/>
      <c r="C17" s="94"/>
      <c r="D17" s="109"/>
      <c r="E17" s="109"/>
      <c r="F17" s="95"/>
      <c r="G17" s="13"/>
      <c r="H17" s="2"/>
      <c r="I17" s="100">
        <f>IF(I14&gt;=0,I14*C11,I14*C11*-1)</f>
        <v>0</v>
      </c>
      <c r="J17" s="101"/>
      <c r="K17" s="101"/>
      <c r="L17" s="102"/>
      <c r="M17" s="11"/>
    </row>
    <row r="18" spans="2:13" ht="15" customHeight="1">
      <c r="B18" s="9"/>
      <c r="C18" s="4"/>
      <c r="D18" s="4"/>
      <c r="E18" s="4"/>
      <c r="F18" s="4"/>
      <c r="G18" s="13"/>
      <c r="H18" s="2"/>
      <c r="I18" s="2"/>
      <c r="J18" s="2"/>
      <c r="K18" s="21" t="s">
        <v>7</v>
      </c>
      <c r="L18" s="2"/>
      <c r="M18" s="11"/>
    </row>
    <row r="19" spans="2:13" ht="12.75">
      <c r="B19" s="9"/>
      <c r="C19" s="4"/>
      <c r="D19" s="4"/>
      <c r="E19" s="4"/>
      <c r="F19" s="4"/>
      <c r="G19" s="13"/>
      <c r="H19" s="2"/>
      <c r="I19" s="2"/>
      <c r="J19" s="2"/>
      <c r="K19" s="2"/>
      <c r="L19" s="2"/>
      <c r="M19" s="11"/>
    </row>
    <row r="20" spans="2:13" ht="13.5" customHeight="1">
      <c r="B20" s="9"/>
      <c r="C20" s="94"/>
      <c r="D20" s="95"/>
      <c r="E20" s="92">
        <v>0</v>
      </c>
      <c r="F20" s="93"/>
      <c r="G20" s="13"/>
      <c r="H20" s="2"/>
      <c r="I20" s="89" t="str">
        <f>IF(I14=0,"YES","NO")</f>
        <v>YES</v>
      </c>
      <c r="J20" s="90"/>
      <c r="K20" s="90"/>
      <c r="L20" s="91"/>
      <c r="M20" s="11"/>
    </row>
    <row r="21" spans="2:13" ht="15.75" thickBot="1">
      <c r="B21" s="37" t="s">
        <v>20</v>
      </c>
      <c r="C21" s="16"/>
      <c r="D21" s="34"/>
      <c r="E21" s="16"/>
      <c r="F21" s="16"/>
      <c r="G21" s="17"/>
      <c r="H21" s="18"/>
      <c r="I21" s="22"/>
      <c r="J21" s="22"/>
      <c r="K21" s="23"/>
      <c r="L21" s="22"/>
      <c r="M21" s="19"/>
    </row>
    <row r="25" ht="12">
      <c r="B25" s="7"/>
    </row>
    <row r="26" ht="12">
      <c r="B26" s="7"/>
    </row>
    <row r="27" ht="12.75">
      <c r="B27" s="6"/>
    </row>
    <row r="28" ht="12.75">
      <c r="B28" s="6"/>
    </row>
    <row r="29" ht="12.75">
      <c r="B29" s="14"/>
    </row>
  </sheetData>
  <sheetProtection selectLockedCells="1"/>
  <protectedRanges>
    <protectedRange sqref="I20" name="Range6"/>
    <protectedRange sqref="C8" name="Range1"/>
    <protectedRange sqref="C11" name="Range2"/>
    <protectedRange sqref="C14" name="Range3"/>
    <protectedRange sqref="C17" name="Range4"/>
    <protectedRange sqref="C20:C21" name="Range5"/>
  </protectedRanges>
  <mergeCells count="12">
    <mergeCell ref="I20:L20"/>
    <mergeCell ref="E20:F20"/>
    <mergeCell ref="C20:D20"/>
    <mergeCell ref="B3:M3"/>
    <mergeCell ref="I8:L8"/>
    <mergeCell ref="I11:L11"/>
    <mergeCell ref="I17:L17"/>
    <mergeCell ref="C11:F11"/>
    <mergeCell ref="C14:F14"/>
    <mergeCell ref="C17:F17"/>
    <mergeCell ref="C8:F8"/>
    <mergeCell ref="I14:L14"/>
  </mergeCells>
  <dataValidations count="6">
    <dataValidation type="list" allowBlank="1" showInputMessage="1" showErrorMessage="1" promptTitle="Stage  / OFO Charges*" prompt="Stage 1:     $  0.25&#10;Stage 2:     $  1.00&#10;Stage 3:     $  5.00&#10;Stage 4:     $25.00&#10;&#10;*As of January 1, 2004&#10;*For Information Only&#10;" errorTitle="Noncompliance Charge Rate" error="Please cancel and choose from the drop list." sqref="C11">
      <formula1>"0.25,1.00,5.00,25.00"</formula1>
    </dataValidation>
    <dataValidation type="list" allowBlank="1" showInputMessage="1" showErrorMessage="1" promptTitle="Distribution Shrinkage" prompt="As of November 1, 2008&#10;Non-core - 0.20%&#10;&#10;" errorTitle="Shrinkage (added to est. usage)" error="Please cancel and choose from the drop list." sqref="E20:F20">
      <formula1>"0.2%,0.00%"</formula1>
    </dataValidation>
    <dataValidation type="whole" allowBlank="1" showInputMessage="1" showErrorMessage="1" errorTitle="Estimated Usage (in Decatherms)" error="Letters, signs, spaces, decimals and negative numbers are not allowed. Please use positive whole numbers from  1 to 1,000,000 only." sqref="C20:D20">
      <formula1>0</formula1>
      <formula2>1000000</formula2>
    </dataValidation>
    <dataValidation type="whole" allowBlank="1" showInputMessage="1" showErrorMessage="1" errorTitle="Supply (expressed in Decatherms)" error="Letters, signs, spaces, decimals and negative numbers are not allowed. Please use positive whole numbers from  1 to 1,000,000 only." sqref="C17">
      <formula1>0</formula1>
      <formula2>1000000</formula2>
    </dataValidation>
    <dataValidation type="list" allowBlank="1" showInputMessage="1" showErrorMessage="1" errorTitle="OFO type" error="Please cancel and choose from the drop list." sqref="C8">
      <formula1>"HIGH, LOW"</formula1>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3.xml><?xml version="1.0" encoding="utf-8"?>
<worksheet xmlns="http://schemas.openxmlformats.org/spreadsheetml/2006/main" xmlns:r="http://schemas.openxmlformats.org/officeDocument/2006/relationships">
  <sheetPr codeName="Sheet9">
    <tabColor indexed="10"/>
  </sheetPr>
  <dimension ref="B3:M30"/>
  <sheetViews>
    <sheetView showGridLines="0" zoomScalePageLayoutView="0" workbookViewId="0" topLeftCell="A1">
      <selection activeCell="C8" sqref="C8:F8"/>
    </sheetView>
  </sheetViews>
  <sheetFormatPr defaultColWidth="9.140625" defaultRowHeight="12.75"/>
  <cols>
    <col min="3" max="3" width="10.140625" style="0" bestFit="1" customWidth="1"/>
    <col min="9" max="9" width="11.7109375" style="0" bestFit="1" customWidth="1"/>
  </cols>
  <sheetData>
    <row r="3" spans="2:13" ht="20.25" customHeight="1">
      <c r="B3" s="96" t="s">
        <v>2</v>
      </c>
      <c r="C3" s="96"/>
      <c r="D3" s="96"/>
      <c r="E3" s="96"/>
      <c r="F3" s="96"/>
      <c r="G3" s="96"/>
      <c r="H3" s="96"/>
      <c r="I3" s="96"/>
      <c r="J3" s="96"/>
      <c r="K3" s="96"/>
      <c r="L3" s="96"/>
      <c r="M3" s="96"/>
    </row>
    <row r="4" ht="12.75">
      <c r="B4" s="20"/>
    </row>
    <row r="5" spans="2:13" ht="12.75">
      <c r="B5" s="8"/>
      <c r="C5" s="3"/>
      <c r="D5" s="3"/>
      <c r="E5" s="3"/>
      <c r="F5" s="3"/>
      <c r="G5" s="12"/>
      <c r="H5" s="1"/>
      <c r="I5" s="1"/>
      <c r="J5" s="1"/>
      <c r="K5" s="1"/>
      <c r="L5" s="1"/>
      <c r="M5" s="10"/>
    </row>
    <row r="6" spans="2:13" ht="12.75">
      <c r="B6" s="9"/>
      <c r="C6" s="4"/>
      <c r="D6" s="4"/>
      <c r="E6" s="4"/>
      <c r="F6" s="4"/>
      <c r="G6" s="13"/>
      <c r="H6" s="2"/>
      <c r="I6" s="2"/>
      <c r="J6" s="2"/>
      <c r="K6" s="2"/>
      <c r="L6" s="2"/>
      <c r="M6" s="11"/>
    </row>
    <row r="7" spans="2:13" ht="12.75">
      <c r="B7" s="9"/>
      <c r="C7" s="4"/>
      <c r="D7" s="4"/>
      <c r="E7" s="4"/>
      <c r="F7" s="4"/>
      <c r="G7" s="13"/>
      <c r="H7" s="2"/>
      <c r="I7" s="2"/>
      <c r="J7" s="2"/>
      <c r="K7" s="2"/>
      <c r="L7" s="2"/>
      <c r="M7" s="11"/>
    </row>
    <row r="8" spans="2:13" ht="12.75">
      <c r="B8" s="9"/>
      <c r="C8" s="110"/>
      <c r="D8" s="111"/>
      <c r="E8" s="111"/>
      <c r="F8" s="112"/>
      <c r="G8" s="13"/>
      <c r="H8" s="2"/>
      <c r="I8" s="115">
        <f>C20-C17</f>
        <v>0</v>
      </c>
      <c r="J8" s="116"/>
      <c r="K8" s="116"/>
      <c r="L8" s="117"/>
      <c r="M8" s="11"/>
    </row>
    <row r="9" spans="2:13" ht="15" customHeight="1">
      <c r="B9" s="9"/>
      <c r="C9" s="4"/>
      <c r="D9" s="4"/>
      <c r="E9" s="4"/>
      <c r="F9" s="4"/>
      <c r="G9" s="13"/>
      <c r="H9" s="2"/>
      <c r="I9" s="2"/>
      <c r="J9" s="2"/>
      <c r="K9" s="2"/>
      <c r="L9" s="2"/>
      <c r="M9" s="11"/>
    </row>
    <row r="10" spans="2:13" ht="12.75">
      <c r="B10" s="9"/>
      <c r="C10" s="4"/>
      <c r="D10" s="4"/>
      <c r="E10" s="4"/>
      <c r="F10" s="4"/>
      <c r="G10" s="13"/>
      <c r="H10" s="2"/>
      <c r="I10" s="2"/>
      <c r="J10" s="2"/>
      <c r="K10" s="2"/>
      <c r="L10" s="2"/>
      <c r="M10" s="11"/>
    </row>
    <row r="11" spans="2:13" ht="12">
      <c r="B11" s="9"/>
      <c r="C11" s="103"/>
      <c r="D11" s="104"/>
      <c r="E11" s="104"/>
      <c r="F11" s="105"/>
      <c r="G11" s="13"/>
      <c r="H11" s="2"/>
      <c r="I11" s="97">
        <f>C17*C14</f>
        <v>0</v>
      </c>
      <c r="J11" s="98"/>
      <c r="K11" s="98"/>
      <c r="L11" s="99"/>
      <c r="M11" s="11"/>
    </row>
    <row r="12" spans="2:13" ht="12.75">
      <c r="B12" s="9"/>
      <c r="C12" s="4"/>
      <c r="D12" s="4"/>
      <c r="E12" s="4"/>
      <c r="F12" s="4"/>
      <c r="G12" s="13"/>
      <c r="H12" s="2"/>
      <c r="I12" s="2"/>
      <c r="J12" s="2"/>
      <c r="K12" s="2"/>
      <c r="L12" s="2"/>
      <c r="M12" s="11"/>
    </row>
    <row r="13" spans="2:13" ht="12.75">
      <c r="B13" s="9"/>
      <c r="C13" s="4"/>
      <c r="D13" s="4"/>
      <c r="E13" s="4"/>
      <c r="F13" s="4"/>
      <c r="G13" s="13"/>
      <c r="H13" s="2"/>
      <c r="I13" s="2"/>
      <c r="J13" s="2"/>
      <c r="K13" s="2"/>
      <c r="L13" s="2"/>
      <c r="M13" s="11"/>
    </row>
    <row r="14" spans="2:13" ht="12.75">
      <c r="B14" s="9"/>
      <c r="C14" s="106"/>
      <c r="D14" s="107"/>
      <c r="E14" s="107"/>
      <c r="F14" s="108"/>
      <c r="G14" s="13"/>
      <c r="H14" s="2"/>
      <c r="I14" s="97">
        <f>IF(C8="HIGH",IF(C20&gt;=C17,0,I8+I11),IF(C20&lt;=C17,0,IF(I8&lt;=I11,0,I8-I11)))</f>
        <v>0</v>
      </c>
      <c r="J14" s="98"/>
      <c r="K14" s="98"/>
      <c r="L14" s="99"/>
      <c r="M14" s="11"/>
    </row>
    <row r="15" spans="2:13" ht="12.75">
      <c r="B15" s="9"/>
      <c r="C15" s="4"/>
      <c r="D15" s="4"/>
      <c r="E15" s="4"/>
      <c r="F15" s="4"/>
      <c r="G15" s="13"/>
      <c r="H15" s="2"/>
      <c r="I15" s="2"/>
      <c r="J15" s="2"/>
      <c r="K15" s="2"/>
      <c r="L15" s="2"/>
      <c r="M15" s="11"/>
    </row>
    <row r="16" spans="2:13" ht="12.75">
      <c r="B16" s="9"/>
      <c r="C16" s="4"/>
      <c r="D16" s="4"/>
      <c r="E16" s="4"/>
      <c r="F16" s="4"/>
      <c r="G16" s="13"/>
      <c r="H16" s="2"/>
      <c r="I16" s="2"/>
      <c r="J16" s="2"/>
      <c r="K16" s="2"/>
      <c r="L16" s="2"/>
      <c r="M16" s="11"/>
    </row>
    <row r="17" spans="2:13" ht="12.75">
      <c r="B17" s="9"/>
      <c r="C17" s="94"/>
      <c r="D17" s="109"/>
      <c r="E17" s="109"/>
      <c r="F17" s="95"/>
      <c r="G17" s="13"/>
      <c r="H17" s="2"/>
      <c r="I17" s="100">
        <f>IF(I14&gt;=0,I14*C11,I14*C11*-1)</f>
        <v>0</v>
      </c>
      <c r="J17" s="101"/>
      <c r="K17" s="101"/>
      <c r="L17" s="102"/>
      <c r="M17" s="11"/>
    </row>
    <row r="18" spans="2:13" ht="15" customHeight="1">
      <c r="B18" s="9"/>
      <c r="C18" s="4"/>
      <c r="D18" s="4"/>
      <c r="E18" s="4"/>
      <c r="F18" s="4"/>
      <c r="G18" s="13"/>
      <c r="H18" s="2"/>
      <c r="I18" s="2"/>
      <c r="J18" s="2"/>
      <c r="K18" s="21" t="s">
        <v>0</v>
      </c>
      <c r="L18" s="2"/>
      <c r="M18" s="11"/>
    </row>
    <row r="19" spans="2:13" ht="12.75">
      <c r="B19" s="9"/>
      <c r="C19" s="4"/>
      <c r="D19" s="4"/>
      <c r="E19" s="4"/>
      <c r="F19" s="4"/>
      <c r="G19" s="13"/>
      <c r="H19" s="2"/>
      <c r="I19" s="2"/>
      <c r="J19" s="2"/>
      <c r="K19" s="2"/>
      <c r="L19" s="2"/>
      <c r="M19" s="11"/>
    </row>
    <row r="20" spans="2:13" ht="13.5" customHeight="1">
      <c r="B20" s="9"/>
      <c r="C20" s="94"/>
      <c r="D20" s="109"/>
      <c r="E20" s="109"/>
      <c r="F20" s="95"/>
      <c r="G20" s="13"/>
      <c r="H20" s="2"/>
      <c r="I20" s="89" t="str">
        <f>IF(I14=0,"YES","NO")</f>
        <v>YES</v>
      </c>
      <c r="J20" s="113"/>
      <c r="K20" s="113"/>
      <c r="L20" s="114"/>
      <c r="M20" s="11"/>
    </row>
    <row r="21" spans="2:13" ht="15.75" thickBot="1">
      <c r="B21" s="15"/>
      <c r="C21" s="16"/>
      <c r="D21" s="34"/>
      <c r="E21" s="16"/>
      <c r="F21" s="16"/>
      <c r="G21" s="17"/>
      <c r="H21" s="18"/>
      <c r="I21" s="18"/>
      <c r="J21" s="18"/>
      <c r="K21" s="18"/>
      <c r="L21" s="18"/>
      <c r="M21" s="19"/>
    </row>
    <row r="27" ht="12.75">
      <c r="B27" s="6"/>
    </row>
    <row r="29" ht="12.75">
      <c r="B29" s="6"/>
    </row>
    <row r="30" ht="12.75">
      <c r="H30" s="5"/>
    </row>
  </sheetData>
  <sheetProtection password="E1C6" sheet="1" objects="1" scenarios="1" selectLockedCells="1"/>
  <protectedRanges>
    <protectedRange sqref="C11" name="Range2"/>
  </protectedRanges>
  <mergeCells count="11">
    <mergeCell ref="B3:M3"/>
    <mergeCell ref="I20:L20"/>
    <mergeCell ref="C8:F8"/>
    <mergeCell ref="C11:F11"/>
    <mergeCell ref="C14:F14"/>
    <mergeCell ref="C17:F17"/>
    <mergeCell ref="C20:F20"/>
    <mergeCell ref="I8:L8"/>
    <mergeCell ref="I11:L11"/>
    <mergeCell ref="I14:L14"/>
    <mergeCell ref="I17:L17"/>
  </mergeCells>
  <dataValidations count="5">
    <dataValidation type="list" allowBlank="1" showInputMessage="1" showErrorMessage="1" promptTitle="Stage  / OFO Charges*" prompt="Stage 1:     $  0.25&#10;Stage 2:     $  1.00&#10;Stage 3:     $  5.00&#10;Stage 4:     $25.00&#10;&#10;*As of January 1, 2004&#10;*For Information Only" errorTitle="Noncompliance Charge Rate" error="Please cancel and choose from the drop list." sqref="C11">
      <formula1>"0.25,1.00,5.00,25.00"</formula1>
    </dataValidation>
    <dataValidation type="whole" allowBlank="1" showInputMessage="1" showErrorMessage="1" errorTitle="Actual Deliveries" error="Letters, signs, spaces, decimals and negative numbers are not allowed. Please use positive whole numbers from  1 to 1,000,000 only." sqref="C20">
      <formula1>0</formula1>
      <formula2>1000000</formula2>
    </dataValidation>
    <dataValidation type="whole" allowBlank="1" showInputMessage="1" showErrorMessage="1" errorTitle="Scheduled Nominations" error="Letters, signs, spaces, decimals and negative numbers are not allowed. Please use positive whole numbers from  1 to 1,000,000 only." sqref="C17">
      <formula1>0</formula1>
      <formula2>1000000</formula2>
    </dataValidation>
    <dataValidation type="list" allowBlank="1" showInputMessage="1" showErrorMessage="1" errorTitle="OFO type" error="Please cancel and choose from the drop list." sqref="C8">
      <formula1>"HIGH, LOW"</formula1>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4.xml><?xml version="1.0" encoding="utf-8"?>
<worksheet xmlns="http://schemas.openxmlformats.org/spreadsheetml/2006/main" xmlns:r="http://schemas.openxmlformats.org/officeDocument/2006/relationships">
  <sheetPr codeName="Sheet10">
    <tabColor indexed="39"/>
  </sheetPr>
  <dimension ref="A1:M29"/>
  <sheetViews>
    <sheetView showGridLines="0" zoomScalePageLayoutView="0" workbookViewId="0" topLeftCell="A1">
      <selection activeCell="C8" sqref="C8:F8"/>
    </sheetView>
  </sheetViews>
  <sheetFormatPr defaultColWidth="9.140625" defaultRowHeight="12.75"/>
  <cols>
    <col min="3" max="3" width="10.140625" style="0" bestFit="1" customWidth="1"/>
    <col min="9" max="9" width="11.7109375" style="0" bestFit="1" customWidth="1"/>
  </cols>
  <sheetData>
    <row r="1" ht="12.75">
      <c r="A1" s="14"/>
    </row>
    <row r="3" spans="2:13" ht="20.25" customHeight="1">
      <c r="B3" s="96" t="s">
        <v>1</v>
      </c>
      <c r="C3" s="96"/>
      <c r="D3" s="96"/>
      <c r="E3" s="96"/>
      <c r="F3" s="96"/>
      <c r="G3" s="96"/>
      <c r="H3" s="96"/>
      <c r="I3" s="96"/>
      <c r="J3" s="96"/>
      <c r="K3" s="96"/>
      <c r="L3" s="96"/>
      <c r="M3" s="96"/>
    </row>
    <row r="4" ht="12.75">
      <c r="B4" s="20"/>
    </row>
    <row r="5" spans="2:13" ht="12.75">
      <c r="B5" s="8"/>
      <c r="C5" s="3"/>
      <c r="D5" s="3"/>
      <c r="E5" s="3"/>
      <c r="F5" s="3"/>
      <c r="G5" s="12"/>
      <c r="H5" s="1"/>
      <c r="I5" s="1"/>
      <c r="J5" s="1"/>
      <c r="K5" s="1"/>
      <c r="L5" s="1"/>
      <c r="M5" s="10"/>
    </row>
    <row r="6" spans="2:13" ht="12.75">
      <c r="B6" s="9"/>
      <c r="C6" s="4"/>
      <c r="D6" s="4"/>
      <c r="E6" s="4"/>
      <c r="F6" s="4"/>
      <c r="G6" s="13"/>
      <c r="H6" s="2"/>
      <c r="I6" s="2"/>
      <c r="J6" s="2"/>
      <c r="K6" s="2"/>
      <c r="L6" s="2"/>
      <c r="M6" s="11"/>
    </row>
    <row r="7" spans="2:13" ht="12.75">
      <c r="B7" s="9"/>
      <c r="C7" s="4">
        <v>2</v>
      </c>
      <c r="D7" s="4"/>
      <c r="E7" s="4"/>
      <c r="F7" s="4"/>
      <c r="G7" s="13"/>
      <c r="H7" s="2"/>
      <c r="I7" s="2"/>
      <c r="J7" s="2"/>
      <c r="K7" s="2"/>
      <c r="L7" s="2"/>
      <c r="M7" s="11"/>
    </row>
    <row r="8" spans="2:13" ht="12.75">
      <c r="B8" s="9"/>
      <c r="C8" s="110"/>
      <c r="D8" s="111"/>
      <c r="E8" s="111"/>
      <c r="F8" s="112"/>
      <c r="G8" s="13"/>
      <c r="H8" s="2"/>
      <c r="I8" s="97">
        <f>C20-(C17*E20+C17)</f>
        <v>0</v>
      </c>
      <c r="J8" s="98"/>
      <c r="K8" s="98"/>
      <c r="L8" s="99"/>
      <c r="M8" s="11"/>
    </row>
    <row r="9" spans="2:13" ht="15" customHeight="1">
      <c r="B9" s="9"/>
      <c r="C9" s="4"/>
      <c r="D9" s="4"/>
      <c r="E9" s="4"/>
      <c r="F9" s="4"/>
      <c r="G9" s="13"/>
      <c r="H9" s="2"/>
      <c r="I9" s="2"/>
      <c r="J9" s="33" t="s">
        <v>6</v>
      </c>
      <c r="K9" s="2"/>
      <c r="L9" s="2"/>
      <c r="M9" s="11"/>
    </row>
    <row r="10" spans="2:13" ht="12.75">
      <c r="B10" s="9"/>
      <c r="C10" s="4"/>
      <c r="D10" s="4"/>
      <c r="E10" s="4"/>
      <c r="F10" s="4"/>
      <c r="G10" s="13"/>
      <c r="H10" s="2"/>
      <c r="I10" s="2"/>
      <c r="J10" s="2"/>
      <c r="K10" s="2"/>
      <c r="L10" s="2"/>
      <c r="M10" s="11"/>
    </row>
    <row r="11" spans="2:13" ht="12">
      <c r="B11" s="9"/>
      <c r="C11" s="103"/>
      <c r="D11" s="104"/>
      <c r="E11" s="104"/>
      <c r="F11" s="105"/>
      <c r="G11" s="13"/>
      <c r="H11" s="2"/>
      <c r="I11" s="97">
        <f>C17*C14</f>
        <v>0</v>
      </c>
      <c r="J11" s="98"/>
      <c r="K11" s="98"/>
      <c r="L11" s="99"/>
      <c r="M11" s="11"/>
    </row>
    <row r="12" spans="2:13" ht="12.75">
      <c r="B12" s="9"/>
      <c r="C12" s="4"/>
      <c r="D12" s="4"/>
      <c r="E12" s="4"/>
      <c r="F12" s="4"/>
      <c r="G12" s="13"/>
      <c r="H12" s="2"/>
      <c r="I12" s="2"/>
      <c r="J12" s="2"/>
      <c r="K12" s="2"/>
      <c r="L12" s="2"/>
      <c r="M12" s="11"/>
    </row>
    <row r="13" spans="2:13" ht="12.75">
      <c r="B13" s="9"/>
      <c r="C13" s="4"/>
      <c r="D13" s="4"/>
      <c r="E13" s="4"/>
      <c r="F13" s="4"/>
      <c r="G13" s="13"/>
      <c r="H13" s="2"/>
      <c r="I13" s="2"/>
      <c r="J13" s="2"/>
      <c r="K13" s="2"/>
      <c r="L13" s="2"/>
      <c r="M13" s="11"/>
    </row>
    <row r="14" spans="2:13" ht="12.75">
      <c r="B14" s="9"/>
      <c r="C14" s="106"/>
      <c r="D14" s="107"/>
      <c r="E14" s="107"/>
      <c r="F14" s="108"/>
      <c r="G14" s="13"/>
      <c r="H14" s="2"/>
      <c r="I14" s="97">
        <f>IF(C8="HIGH",IF(I8&lt;=I11,0,I8-I11),IF(I8&gt;=0,0,IF(-1*I8&lt;=I11,0,-1*I11-I8)))</f>
        <v>0</v>
      </c>
      <c r="J14" s="98"/>
      <c r="K14" s="98"/>
      <c r="L14" s="99"/>
      <c r="M14" s="11"/>
    </row>
    <row r="15" spans="2:13" ht="12.75">
      <c r="B15" s="9"/>
      <c r="C15" s="4"/>
      <c r="D15" s="4"/>
      <c r="E15" s="4"/>
      <c r="F15" s="4"/>
      <c r="G15" s="13"/>
      <c r="H15" s="2"/>
      <c r="I15" s="2"/>
      <c r="J15" s="2"/>
      <c r="K15" s="2"/>
      <c r="L15" s="2"/>
      <c r="M15" s="11"/>
    </row>
    <row r="16" spans="2:13" ht="12.75">
      <c r="B16" s="9"/>
      <c r="C16" s="4"/>
      <c r="D16" s="4"/>
      <c r="E16" s="4"/>
      <c r="F16" s="4"/>
      <c r="G16" s="13"/>
      <c r="H16" s="2"/>
      <c r="I16" s="2"/>
      <c r="J16" s="2"/>
      <c r="K16" s="2"/>
      <c r="L16" s="2"/>
      <c r="M16" s="11"/>
    </row>
    <row r="17" spans="2:13" ht="12.75">
      <c r="B17" s="9"/>
      <c r="C17" s="94"/>
      <c r="D17" s="109"/>
      <c r="E17" s="109"/>
      <c r="F17" s="95"/>
      <c r="G17" s="13"/>
      <c r="H17" s="2"/>
      <c r="I17" s="100">
        <f>IF(I14&gt;=0,I14*C11,I14*C11*-1)</f>
        <v>0</v>
      </c>
      <c r="J17" s="101"/>
      <c r="K17" s="101"/>
      <c r="L17" s="102"/>
      <c r="M17" s="11"/>
    </row>
    <row r="18" spans="2:13" ht="15" customHeight="1">
      <c r="B18" s="9"/>
      <c r="C18" s="4"/>
      <c r="D18" s="4"/>
      <c r="E18" s="4"/>
      <c r="F18" s="4"/>
      <c r="G18" s="13"/>
      <c r="H18" s="2"/>
      <c r="I18" s="2"/>
      <c r="J18" s="2"/>
      <c r="K18" s="21" t="s">
        <v>7</v>
      </c>
      <c r="L18" s="2"/>
      <c r="M18" s="11"/>
    </row>
    <row r="19" spans="2:13" ht="12.75">
      <c r="B19" s="9"/>
      <c r="C19" s="4"/>
      <c r="D19" s="4"/>
      <c r="E19" s="4"/>
      <c r="F19" s="4"/>
      <c r="G19" s="13"/>
      <c r="H19" s="2"/>
      <c r="I19" s="2"/>
      <c r="J19" s="2"/>
      <c r="K19" s="2"/>
      <c r="L19" s="2"/>
      <c r="M19" s="11"/>
    </row>
    <row r="20" spans="2:13" ht="13.5" customHeight="1">
      <c r="B20" s="9"/>
      <c r="C20" s="94"/>
      <c r="D20" s="95"/>
      <c r="E20" s="92">
        <v>0.033</v>
      </c>
      <c r="F20" s="93"/>
      <c r="G20" s="13"/>
      <c r="H20" s="2"/>
      <c r="I20" s="89" t="str">
        <f>IF(I14=0,"YES","NO")</f>
        <v>YES</v>
      </c>
      <c r="J20" s="118"/>
      <c r="K20" s="118"/>
      <c r="L20" s="119"/>
      <c r="M20" s="11"/>
    </row>
    <row r="21" spans="2:13" ht="15.75" thickBot="1">
      <c r="B21" s="37" t="s">
        <v>20</v>
      </c>
      <c r="C21" s="16"/>
      <c r="D21" s="34"/>
      <c r="E21" s="16"/>
      <c r="F21" s="16"/>
      <c r="G21" s="17"/>
      <c r="H21" s="18"/>
      <c r="I21" s="18"/>
      <c r="J21" s="18"/>
      <c r="K21" s="18"/>
      <c r="L21" s="18"/>
      <c r="M21" s="19"/>
    </row>
    <row r="26" ht="12">
      <c r="B26" s="7"/>
    </row>
    <row r="27" ht="12.75">
      <c r="B27" s="6"/>
    </row>
    <row r="28" ht="12.75">
      <c r="B28" s="6"/>
    </row>
    <row r="29" ht="12.75">
      <c r="B29" s="14"/>
    </row>
  </sheetData>
  <sheetProtection password="E1C6" sheet="1" objects="1" scenarios="1" selectLockedCells="1"/>
  <protectedRanges>
    <protectedRange sqref="I20" name="Range6"/>
    <protectedRange sqref="C8" name="Range1"/>
    <protectedRange sqref="C11" name="Range2"/>
    <protectedRange sqref="C14" name="Range3"/>
    <protectedRange sqref="C17" name="Range4"/>
    <protectedRange sqref="C20:C21" name="Range5"/>
  </protectedRanges>
  <mergeCells count="12">
    <mergeCell ref="B3:M3"/>
    <mergeCell ref="I8:L8"/>
    <mergeCell ref="I11:L11"/>
    <mergeCell ref="I14:L14"/>
    <mergeCell ref="C8:F8"/>
    <mergeCell ref="C11:F11"/>
    <mergeCell ref="C14:F14"/>
    <mergeCell ref="C17:F17"/>
    <mergeCell ref="I17:L17"/>
    <mergeCell ref="I20:L20"/>
    <mergeCell ref="E20:F20"/>
    <mergeCell ref="C20:D20"/>
  </mergeCells>
  <dataValidations count="6">
    <dataValidation type="list" allowBlank="1" showInputMessage="1" showErrorMessage="1" promptTitle="Stage  / OFO Charges*" prompt="Stage 1:     $  0.25&#10;Stage 2:     $  1.00&#10;Stage 3:     $  5.00&#10;Stage 4:     $25.00&#10;&#10;*As of January 1, 2004&#10;*For Information Only&#10;" errorTitle="Noncompliance Charge Rate" error="Please cancel and choose from the drop list." sqref="C11">
      <formula1>"0.25,1.00,5.00,25.00"</formula1>
    </dataValidation>
    <dataValidation type="list" allowBlank="1" showInputMessage="1" showErrorMessage="1" promptTitle="Distribution Shrinkage" prompt="As of November 1, 2008&#10;Core - 3.30%&#10;&#10;" errorTitle="Shrinkage (added to est. usage)" error="Please cancel and choose from the drop list." sqref="E20:F20">
      <formula1>"3.30%, 0.00%"</formula1>
    </dataValidation>
    <dataValidation type="whole" allowBlank="1" showInputMessage="1" showErrorMessage="1" errorTitle="Estimated Usage (in Decatherms)" error="Letters, signs, spaces, decimals and negative numbers are not allowed. Please use positive whole numbers from  1 to 1,000,000 only." sqref="C20:D20">
      <formula1>0</formula1>
      <formula2>1000000</formula2>
    </dataValidation>
    <dataValidation type="whole" allowBlank="1" showInputMessage="1" showErrorMessage="1" errorTitle="Supply (expressed in Decatherms)" error="Letters, signs, spaces, decimals and negative numbers are not allowed. Please use positive whole numbers from  1 to 1,000,000 only." sqref="C17">
      <formula1>0</formula1>
      <formula2>1000000</formula2>
    </dataValidation>
    <dataValidation type="list" allowBlank="1" showInputMessage="1" showErrorMessage="1" errorTitle="OFO type" error="Please cancel and choose from the drop list." sqref="C8">
      <formula1>"HIGH, LOW"</formula1>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5.xml><?xml version="1.0" encoding="utf-8"?>
<worksheet xmlns="http://schemas.openxmlformats.org/spreadsheetml/2006/main" xmlns:r="http://schemas.openxmlformats.org/officeDocument/2006/relationships">
  <sheetPr codeName="Sheet11">
    <tabColor indexed="10"/>
  </sheetPr>
  <dimension ref="A1:M29"/>
  <sheetViews>
    <sheetView showGridLines="0" zoomScalePageLayoutView="0" workbookViewId="0" topLeftCell="A1">
      <selection activeCell="C8" sqref="C8:F8"/>
    </sheetView>
  </sheetViews>
  <sheetFormatPr defaultColWidth="9.140625" defaultRowHeight="12.75"/>
  <cols>
    <col min="3" max="3" width="10.140625" style="0" bestFit="1" customWidth="1"/>
    <col min="9" max="9" width="11.7109375" style="0" bestFit="1" customWidth="1"/>
  </cols>
  <sheetData>
    <row r="1" ht="12.75">
      <c r="A1" s="14"/>
    </row>
    <row r="3" spans="2:13" ht="20.25">
      <c r="B3" s="96" t="s">
        <v>4</v>
      </c>
      <c r="C3" s="96"/>
      <c r="D3" s="96"/>
      <c r="E3" s="96"/>
      <c r="F3" s="96"/>
      <c r="G3" s="96"/>
      <c r="H3" s="96"/>
      <c r="I3" s="96"/>
      <c r="J3" s="96"/>
      <c r="K3" s="96"/>
      <c r="L3" s="96"/>
      <c r="M3" s="96"/>
    </row>
    <row r="4" ht="12.75">
      <c r="B4" s="20"/>
    </row>
    <row r="5" spans="2:13" ht="12.75">
      <c r="B5" s="8"/>
      <c r="C5" s="3"/>
      <c r="D5" s="3"/>
      <c r="E5" s="3"/>
      <c r="F5" s="3"/>
      <c r="G5" s="12"/>
      <c r="H5" s="1"/>
      <c r="I5" s="1"/>
      <c r="J5" s="1"/>
      <c r="K5" s="1"/>
      <c r="L5" s="1"/>
      <c r="M5" s="10"/>
    </row>
    <row r="6" spans="2:13" ht="12.75">
      <c r="B6" s="9"/>
      <c r="C6" s="4"/>
      <c r="D6" s="4"/>
      <c r="E6" s="4"/>
      <c r="F6" s="4"/>
      <c r="G6" s="13"/>
      <c r="H6" s="2"/>
      <c r="I6" s="2"/>
      <c r="J6" s="2"/>
      <c r="K6" s="2"/>
      <c r="L6" s="2"/>
      <c r="M6" s="11"/>
    </row>
    <row r="7" spans="2:13" ht="12.75">
      <c r="B7" s="9"/>
      <c r="C7" s="4">
        <v>2</v>
      </c>
      <c r="D7" s="4"/>
      <c r="E7" s="4"/>
      <c r="F7" s="4"/>
      <c r="G7" s="13"/>
      <c r="H7" s="2"/>
      <c r="I7" s="2"/>
      <c r="J7" s="2"/>
      <c r="K7" s="2"/>
      <c r="L7" s="2"/>
      <c r="M7" s="11"/>
    </row>
    <row r="8" spans="2:13" ht="12.75">
      <c r="B8" s="9"/>
      <c r="C8" s="110"/>
      <c r="D8" s="111"/>
      <c r="E8" s="111"/>
      <c r="F8" s="112"/>
      <c r="G8" s="13"/>
      <c r="H8" s="2"/>
      <c r="I8" s="97">
        <f>C20-(C17*E20+C17)</f>
        <v>0</v>
      </c>
      <c r="J8" s="98"/>
      <c r="K8" s="98"/>
      <c r="L8" s="99"/>
      <c r="M8" s="11"/>
    </row>
    <row r="9" spans="2:13" ht="15" customHeight="1">
      <c r="B9" s="9"/>
      <c r="C9" s="4"/>
      <c r="D9" s="4"/>
      <c r="E9" s="4"/>
      <c r="F9" s="4"/>
      <c r="G9" s="13"/>
      <c r="H9" s="2"/>
      <c r="I9" s="2"/>
      <c r="J9" s="33" t="s">
        <v>6</v>
      </c>
      <c r="K9" s="2"/>
      <c r="L9" s="2"/>
      <c r="M9" s="11"/>
    </row>
    <row r="10" spans="2:13" ht="12.75">
      <c r="B10" s="9"/>
      <c r="C10" s="4"/>
      <c r="D10" s="4"/>
      <c r="E10" s="4"/>
      <c r="F10" s="4"/>
      <c r="G10" s="13"/>
      <c r="H10" s="2"/>
      <c r="I10" s="2"/>
      <c r="J10" s="2"/>
      <c r="K10" s="2"/>
      <c r="L10" s="2"/>
      <c r="M10" s="11"/>
    </row>
    <row r="11" spans="2:13" ht="12">
      <c r="B11" s="9"/>
      <c r="C11" s="103"/>
      <c r="D11" s="104"/>
      <c r="E11" s="104"/>
      <c r="F11" s="105"/>
      <c r="G11" s="13"/>
      <c r="H11" s="2"/>
      <c r="I11" s="97">
        <f>C17*C14</f>
        <v>0</v>
      </c>
      <c r="J11" s="98"/>
      <c r="K11" s="98"/>
      <c r="L11" s="99"/>
      <c r="M11" s="11"/>
    </row>
    <row r="12" spans="2:13" ht="12.75">
      <c r="B12" s="9"/>
      <c r="C12" s="4"/>
      <c r="D12" s="4"/>
      <c r="E12" s="4"/>
      <c r="F12" s="4"/>
      <c r="G12" s="13"/>
      <c r="H12" s="2"/>
      <c r="I12" s="2"/>
      <c r="J12" s="2"/>
      <c r="K12" s="2"/>
      <c r="L12" s="2"/>
      <c r="M12" s="11"/>
    </row>
    <row r="13" spans="2:13" ht="12.75">
      <c r="B13" s="9"/>
      <c r="C13" s="4"/>
      <c r="D13" s="4"/>
      <c r="E13" s="4"/>
      <c r="F13" s="4"/>
      <c r="G13" s="13"/>
      <c r="H13" s="2"/>
      <c r="I13" s="2"/>
      <c r="J13" s="2"/>
      <c r="K13" s="2"/>
      <c r="L13" s="2"/>
      <c r="M13" s="11"/>
    </row>
    <row r="14" spans="2:13" ht="12.75">
      <c r="B14" s="9"/>
      <c r="C14" s="106"/>
      <c r="D14" s="107"/>
      <c r="E14" s="107"/>
      <c r="F14" s="108"/>
      <c r="G14" s="13"/>
      <c r="H14" s="2"/>
      <c r="I14" s="97">
        <f>IF(C8="HIGH",IF(I8&lt;=I11,0,I8-I11),IF(I8&gt;=0,0,IF(-1*I8&lt;=I11,0,-1*I11-I8)))</f>
        <v>0</v>
      </c>
      <c r="J14" s="98"/>
      <c r="K14" s="98"/>
      <c r="L14" s="99"/>
      <c r="M14" s="11"/>
    </row>
    <row r="15" spans="2:13" ht="12.75">
      <c r="B15" s="9"/>
      <c r="C15" s="4"/>
      <c r="D15" s="4"/>
      <c r="E15" s="4"/>
      <c r="F15" s="4"/>
      <c r="G15" s="13"/>
      <c r="H15" s="2"/>
      <c r="I15" s="2"/>
      <c r="J15" s="2"/>
      <c r="K15" s="2"/>
      <c r="L15" s="2"/>
      <c r="M15" s="11"/>
    </row>
    <row r="16" spans="2:13" ht="12.75">
      <c r="B16" s="9"/>
      <c r="C16" s="4"/>
      <c r="D16" s="4"/>
      <c r="E16" s="4"/>
      <c r="F16" s="4"/>
      <c r="G16" s="13"/>
      <c r="H16" s="2"/>
      <c r="I16" s="2"/>
      <c r="J16" s="2"/>
      <c r="K16" s="2"/>
      <c r="L16" s="2"/>
      <c r="M16" s="11"/>
    </row>
    <row r="17" spans="2:13" ht="12.75">
      <c r="B17" s="9"/>
      <c r="C17" s="94"/>
      <c r="D17" s="109"/>
      <c r="E17" s="109"/>
      <c r="F17" s="95"/>
      <c r="G17" s="13"/>
      <c r="H17" s="2"/>
      <c r="I17" s="100">
        <f>IF(I14&gt;=0,I14*C11,I14*C11*-1)</f>
        <v>0</v>
      </c>
      <c r="J17" s="101"/>
      <c r="K17" s="101"/>
      <c r="L17" s="102"/>
      <c r="M17" s="11"/>
    </row>
    <row r="18" spans="2:13" ht="15" customHeight="1">
      <c r="B18" s="9"/>
      <c r="C18" s="4"/>
      <c r="D18" s="4"/>
      <c r="E18" s="4"/>
      <c r="F18" s="4"/>
      <c r="G18" s="13"/>
      <c r="H18" s="2"/>
      <c r="I18" s="2"/>
      <c r="J18" s="2"/>
      <c r="K18" s="21" t="s">
        <v>7</v>
      </c>
      <c r="L18" s="2"/>
      <c r="M18" s="11"/>
    </row>
    <row r="19" spans="2:13" ht="12.75">
      <c r="B19" s="9"/>
      <c r="C19" s="4"/>
      <c r="D19" s="4"/>
      <c r="E19" s="4"/>
      <c r="F19" s="4"/>
      <c r="G19" s="13"/>
      <c r="H19" s="2"/>
      <c r="I19" s="2"/>
      <c r="J19" s="2"/>
      <c r="K19" s="2"/>
      <c r="L19" s="2"/>
      <c r="M19" s="11"/>
    </row>
    <row r="20" spans="2:13" ht="13.5" customHeight="1">
      <c r="B20" s="9"/>
      <c r="C20" s="94"/>
      <c r="D20" s="95"/>
      <c r="E20" s="92">
        <v>0</v>
      </c>
      <c r="F20" s="93"/>
      <c r="G20" s="13"/>
      <c r="H20" s="2"/>
      <c r="I20" s="89" t="str">
        <f>IF(I14=0,"YES","NO")</f>
        <v>YES</v>
      </c>
      <c r="J20" s="90"/>
      <c r="K20" s="90"/>
      <c r="L20" s="91"/>
      <c r="M20" s="11"/>
    </row>
    <row r="21" spans="2:13" ht="15.75" thickBot="1">
      <c r="B21" s="37" t="s">
        <v>20</v>
      </c>
      <c r="C21" s="16"/>
      <c r="D21" s="34"/>
      <c r="E21" s="16"/>
      <c r="F21" s="16"/>
      <c r="G21" s="17"/>
      <c r="H21" s="18"/>
      <c r="I21" s="22"/>
      <c r="J21" s="22"/>
      <c r="K21" s="23"/>
      <c r="L21" s="22"/>
      <c r="M21" s="19"/>
    </row>
    <row r="25" ht="12">
      <c r="B25" s="7"/>
    </row>
    <row r="26" ht="12">
      <c r="B26" s="7"/>
    </row>
    <row r="27" ht="12.75">
      <c r="B27" s="6"/>
    </row>
    <row r="28" ht="12.75">
      <c r="B28" s="6"/>
    </row>
    <row r="29" ht="12.75">
      <c r="B29" s="14"/>
    </row>
  </sheetData>
  <sheetProtection password="E1C6" sheet="1" objects="1" scenarios="1" selectLockedCells="1"/>
  <protectedRanges>
    <protectedRange sqref="I20" name="Range6"/>
    <protectedRange sqref="C8" name="Range1"/>
    <protectedRange sqref="C11" name="Range2"/>
    <protectedRange sqref="C14" name="Range3"/>
    <protectedRange sqref="C17" name="Range4"/>
    <protectedRange sqref="C20:C21" name="Range5"/>
  </protectedRanges>
  <mergeCells count="12">
    <mergeCell ref="I20:L20"/>
    <mergeCell ref="E20:F20"/>
    <mergeCell ref="C20:D20"/>
    <mergeCell ref="B3:M3"/>
    <mergeCell ref="I8:L8"/>
    <mergeCell ref="I11:L11"/>
    <mergeCell ref="I17:L17"/>
    <mergeCell ref="C11:F11"/>
    <mergeCell ref="C14:F14"/>
    <mergeCell ref="C17:F17"/>
    <mergeCell ref="C8:F8"/>
    <mergeCell ref="I14:L14"/>
  </mergeCells>
  <dataValidations count="6">
    <dataValidation type="list" allowBlank="1" showInputMessage="1" showErrorMessage="1" promptTitle="Stage  / OFO Charges*" prompt="Stage 1:     $  0.25&#10;Stage 2:     $  1.00&#10;Stage 3:     $  5.00&#10;Stage 4:     $25.00&#10;&#10;*As of January 1, 2004&#10;*For Information Only&#10;" errorTitle="Noncompliance Charge Rate" error="Please cancel and choose from the drop list." sqref="C11">
      <formula1>"0.25,1.00,5.00,25.00"</formula1>
    </dataValidation>
    <dataValidation type="list" allowBlank="1" showInputMessage="1" showErrorMessage="1" promptTitle="Distribution Shrinkage" prompt="As of November 1, 2008&#10;Non-core - 0.20%&#10;&#10;" errorTitle="Shrinkage (added to est. usage)" error="Please cancel and choose from the drop list." sqref="E20:F20">
      <formula1>"0.2%,0.00%"</formula1>
    </dataValidation>
    <dataValidation type="whole" allowBlank="1" showInputMessage="1" showErrorMessage="1" errorTitle="Estimated Usage (in Decatherms)" error="Letters, signs, spaces, decimals and negative numbers are not allowed. Please use positive whole numbers from  1 to 1,000,000 only." sqref="C20:D20">
      <formula1>0</formula1>
      <formula2>1000000</formula2>
    </dataValidation>
    <dataValidation type="whole" allowBlank="1" showInputMessage="1" showErrorMessage="1" errorTitle="Supply (expressed in Decatherms)" error="Letters, signs, spaces, decimals and negative numbers are not allowed. Please use positive whole numbers from  1 to 1,000,000 only." sqref="C17">
      <formula1>0</formula1>
      <formula2>1000000</formula2>
    </dataValidation>
    <dataValidation type="list" allowBlank="1" showInputMessage="1" showErrorMessage="1" errorTitle="OFO type" error="Please cancel and choose from the drop list." sqref="C8">
      <formula1>"HIGH, LOW"</formula1>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6.xml><?xml version="1.0" encoding="utf-8"?>
<worksheet xmlns="http://schemas.openxmlformats.org/spreadsheetml/2006/main" xmlns:r="http://schemas.openxmlformats.org/officeDocument/2006/relationships">
  <sheetPr codeName="Sheet5">
    <tabColor indexed="10"/>
  </sheetPr>
  <dimension ref="A1:M32"/>
  <sheetViews>
    <sheetView showGridLines="0" tabSelected="1" zoomScalePageLayoutView="0" workbookViewId="0" topLeftCell="A1">
      <selection activeCell="C11" sqref="C11:F11"/>
    </sheetView>
  </sheetViews>
  <sheetFormatPr defaultColWidth="9.140625" defaultRowHeight="12.75"/>
  <cols>
    <col min="1" max="1" width="8.8515625" style="0" customWidth="1"/>
    <col min="3" max="3" width="10.140625" style="0" bestFit="1" customWidth="1"/>
    <col min="9" max="9" width="11.7109375" style="0" bestFit="1" customWidth="1"/>
  </cols>
  <sheetData>
    <row r="1" ht="18" customHeight="1">
      <c r="A1" s="14"/>
    </row>
    <row r="2" spans="2:13" ht="18" customHeight="1">
      <c r="B2" s="120" t="s">
        <v>23</v>
      </c>
      <c r="C2" s="120"/>
      <c r="D2" s="120"/>
      <c r="E2" s="120"/>
      <c r="F2" s="120"/>
      <c r="G2" s="120"/>
      <c r="H2" s="61"/>
      <c r="I2" s="61"/>
      <c r="J2" s="61"/>
      <c r="K2" s="61"/>
      <c r="L2" s="61"/>
      <c r="M2" s="61"/>
    </row>
    <row r="3" spans="2:7" ht="18" customHeight="1">
      <c r="B3" s="120" t="s">
        <v>24</v>
      </c>
      <c r="C3" s="120"/>
      <c r="D3" s="120"/>
      <c r="E3" s="120"/>
      <c r="F3" s="120"/>
      <c r="G3" s="120"/>
    </row>
    <row r="4" spans="1:13" ht="15" customHeight="1">
      <c r="A4" s="52"/>
      <c r="B4" s="14"/>
      <c r="M4" s="20"/>
    </row>
    <row r="5" spans="1:13" ht="15" customHeight="1">
      <c r="A5" s="52"/>
      <c r="B5" s="38"/>
      <c r="C5" s="135" t="s">
        <v>25</v>
      </c>
      <c r="D5" s="135"/>
      <c r="E5" s="135"/>
      <c r="F5" s="135"/>
      <c r="G5" s="38"/>
      <c r="H5" s="39"/>
      <c r="I5" s="39"/>
      <c r="J5" s="39"/>
      <c r="K5" s="39"/>
      <c r="L5" s="39"/>
      <c r="M5" s="39"/>
    </row>
    <row r="6" spans="1:13" ht="15" customHeight="1">
      <c r="A6" s="52"/>
      <c r="B6" s="38"/>
      <c r="C6" s="38"/>
      <c r="D6" s="38"/>
      <c r="E6" s="38"/>
      <c r="F6" s="38"/>
      <c r="G6" s="38"/>
      <c r="H6" s="39"/>
      <c r="I6" s="39"/>
      <c r="J6" s="39"/>
      <c r="K6" s="39"/>
      <c r="L6" s="39"/>
      <c r="M6" s="39"/>
    </row>
    <row r="7" spans="1:13" ht="15" customHeight="1">
      <c r="A7" s="52"/>
      <c r="B7" s="38"/>
      <c r="C7" s="38">
        <v>2</v>
      </c>
      <c r="D7" s="38"/>
      <c r="E7" s="38"/>
      <c r="F7" s="38"/>
      <c r="G7" s="38"/>
      <c r="H7" s="39"/>
      <c r="I7" s="39"/>
      <c r="J7" s="39"/>
      <c r="K7" s="39"/>
      <c r="L7" s="39"/>
      <c r="M7" s="39"/>
    </row>
    <row r="8" spans="1:13" ht="15" customHeight="1">
      <c r="A8" s="52"/>
      <c r="B8" s="38"/>
      <c r="C8" s="133" t="s">
        <v>21</v>
      </c>
      <c r="D8" s="133"/>
      <c r="E8" s="133"/>
      <c r="F8" s="133"/>
      <c r="G8" s="38"/>
      <c r="H8" s="39"/>
      <c r="I8" s="129">
        <f>C20-(C17*E20+C17)</f>
        <v>0</v>
      </c>
      <c r="J8" s="129"/>
      <c r="K8" s="129"/>
      <c r="L8" s="129"/>
      <c r="M8" s="39"/>
    </row>
    <row r="9" spans="1:13" ht="15" customHeight="1">
      <c r="A9" s="52"/>
      <c r="B9" s="38"/>
      <c r="C9" s="38"/>
      <c r="D9" s="38"/>
      <c r="E9" s="38"/>
      <c r="F9" s="38"/>
      <c r="G9" s="38"/>
      <c r="H9" s="39"/>
      <c r="I9" s="40"/>
      <c r="J9" s="58" t="s">
        <v>6</v>
      </c>
      <c r="K9" s="39"/>
      <c r="L9" s="39"/>
      <c r="M9" s="39"/>
    </row>
    <row r="10" spans="1:13" ht="15" customHeight="1">
      <c r="A10" s="52"/>
      <c r="B10" s="38"/>
      <c r="C10" s="38"/>
      <c r="D10" s="38"/>
      <c r="E10" s="38"/>
      <c r="F10" s="38"/>
      <c r="G10" s="38"/>
      <c r="H10" s="39"/>
      <c r="I10" s="39"/>
      <c r="J10" s="39"/>
      <c r="K10" s="39"/>
      <c r="L10" s="39"/>
      <c r="M10" s="39"/>
    </row>
    <row r="11" spans="1:13" ht="15" customHeight="1">
      <c r="A11" s="52"/>
      <c r="B11" s="38"/>
      <c r="C11" s="131"/>
      <c r="D11" s="131"/>
      <c r="E11" s="131"/>
      <c r="F11" s="131"/>
      <c r="G11" s="38"/>
      <c r="H11" s="39"/>
      <c r="I11" s="129">
        <f>C17*C14</f>
        <v>0</v>
      </c>
      <c r="J11" s="129"/>
      <c r="K11" s="129"/>
      <c r="L11" s="129"/>
      <c r="M11" s="39"/>
    </row>
    <row r="12" spans="1:13" ht="15" customHeight="1">
      <c r="A12" s="52"/>
      <c r="B12" s="38"/>
      <c r="C12" s="38"/>
      <c r="D12" s="38"/>
      <c r="E12" s="38"/>
      <c r="F12" s="38"/>
      <c r="G12" s="38"/>
      <c r="H12" s="39"/>
      <c r="I12" s="39"/>
      <c r="J12" s="39"/>
      <c r="K12" s="39"/>
      <c r="L12" s="39"/>
      <c r="M12" s="39"/>
    </row>
    <row r="13" spans="1:13" ht="15" customHeight="1">
      <c r="A13" s="52"/>
      <c r="B13" s="38"/>
      <c r="C13" s="38"/>
      <c r="D13" s="38"/>
      <c r="E13" s="38"/>
      <c r="F13" s="38"/>
      <c r="G13" s="38"/>
      <c r="H13" s="39"/>
      <c r="I13" s="39"/>
      <c r="J13" s="39"/>
      <c r="K13" s="39"/>
      <c r="L13" s="39"/>
      <c r="M13" s="39"/>
    </row>
    <row r="14" spans="1:13" ht="15" customHeight="1">
      <c r="A14" s="52"/>
      <c r="B14" s="38"/>
      <c r="C14" s="132"/>
      <c r="D14" s="132"/>
      <c r="E14" s="132"/>
      <c r="F14" s="132"/>
      <c r="G14" s="38"/>
      <c r="H14" s="39"/>
      <c r="I14" s="134">
        <f>IF(C8="HIGH",IF(I8&lt;=I11,0,I8-I11),IF(C8="LOW",IF(I8&gt;=0,0,IF(-1*I8&lt;=I11,0,-1*I11-I8)),IF(C8="HIGH/LOW",IF(I8&gt;=0,IF(I8&lt;=I11,0,I8-I11),IF(-1*I8&lt;=I11,0,-1*I11-I8)))))</f>
        <v>0</v>
      </c>
      <c r="J14" s="129"/>
      <c r="K14" s="129"/>
      <c r="L14" s="129"/>
      <c r="M14" s="39"/>
    </row>
    <row r="15" spans="1:13" ht="15" customHeight="1">
      <c r="A15" s="52"/>
      <c r="B15" s="38"/>
      <c r="C15" s="38"/>
      <c r="D15" s="38"/>
      <c r="E15" s="38"/>
      <c r="F15" s="38"/>
      <c r="G15" s="38"/>
      <c r="H15" s="39"/>
      <c r="I15" s="39"/>
      <c r="J15" s="59" t="s">
        <v>22</v>
      </c>
      <c r="K15" s="42"/>
      <c r="L15" s="39"/>
      <c r="M15" s="39"/>
    </row>
    <row r="16" spans="1:13" ht="15" customHeight="1">
      <c r="A16" s="52"/>
      <c r="B16" s="38"/>
      <c r="C16" s="38"/>
      <c r="D16" s="38"/>
      <c r="E16" s="38"/>
      <c r="F16" s="38"/>
      <c r="G16" s="38"/>
      <c r="H16" s="39"/>
      <c r="I16" s="39"/>
      <c r="J16" s="39"/>
      <c r="K16" s="39"/>
      <c r="L16" s="39"/>
      <c r="M16" s="39"/>
    </row>
    <row r="17" spans="1:13" ht="15" customHeight="1">
      <c r="A17" s="52"/>
      <c r="B17" s="38"/>
      <c r="C17" s="125"/>
      <c r="D17" s="125"/>
      <c r="E17" s="125"/>
      <c r="F17" s="125"/>
      <c r="G17" s="38"/>
      <c r="H17" s="39"/>
      <c r="I17" s="130">
        <f>IF(I14&gt;=0,I14*C11,I14*C11*-1)</f>
        <v>0</v>
      </c>
      <c r="J17" s="130"/>
      <c r="K17" s="130"/>
      <c r="L17" s="130"/>
      <c r="M17" s="39"/>
    </row>
    <row r="18" spans="1:13" ht="15" customHeight="1">
      <c r="A18" s="52"/>
      <c r="B18" s="38"/>
      <c r="C18" s="38"/>
      <c r="D18" s="38"/>
      <c r="E18" s="38"/>
      <c r="F18" s="38"/>
      <c r="G18" s="38"/>
      <c r="H18" s="39"/>
      <c r="I18" s="39"/>
      <c r="J18" s="43"/>
      <c r="K18" s="42"/>
      <c r="L18" s="39"/>
      <c r="M18" s="39"/>
    </row>
    <row r="19" spans="1:13" ht="15" customHeight="1">
      <c r="A19" s="52"/>
      <c r="B19" s="38"/>
      <c r="C19" s="38"/>
      <c r="D19" s="38"/>
      <c r="E19" s="38"/>
      <c r="F19" s="38"/>
      <c r="G19" s="38"/>
      <c r="H19" s="39"/>
      <c r="I19" s="39"/>
      <c r="J19" s="39"/>
      <c r="K19" s="39"/>
      <c r="L19" s="39"/>
      <c r="M19" s="39"/>
    </row>
    <row r="20" spans="1:13" ht="15" customHeight="1">
      <c r="A20" s="52"/>
      <c r="B20" s="38"/>
      <c r="C20" s="125"/>
      <c r="D20" s="126"/>
      <c r="E20" s="123">
        <v>0.002</v>
      </c>
      <c r="F20" s="124"/>
      <c r="G20" s="38"/>
      <c r="H20" s="39"/>
      <c r="I20" s="127" t="str">
        <f>IF(I14=0,"YES","NO")</f>
        <v>YES</v>
      </c>
      <c r="J20" s="128"/>
      <c r="K20" s="121" t="str">
        <f>IF(I14&lt;=1000,"YES","NO")</f>
        <v>YES</v>
      </c>
      <c r="L20" s="122"/>
      <c r="M20" s="39"/>
    </row>
    <row r="21" spans="1:13" ht="21" customHeight="1">
      <c r="A21" s="52"/>
      <c r="B21" s="57" t="s">
        <v>43</v>
      </c>
      <c r="C21" s="45"/>
      <c r="D21" s="44"/>
      <c r="E21" s="38"/>
      <c r="F21" s="38"/>
      <c r="G21" s="38"/>
      <c r="H21" s="39"/>
      <c r="I21" s="39"/>
      <c r="J21" s="39"/>
      <c r="K21" s="46"/>
      <c r="L21" s="39"/>
      <c r="M21" s="39"/>
    </row>
    <row r="22" ht="12.75">
      <c r="A22" s="52"/>
    </row>
    <row r="23" ht="12.75">
      <c r="A23" s="52"/>
    </row>
    <row r="24" ht="12.75">
      <c r="A24" s="52"/>
    </row>
    <row r="25" ht="12.75">
      <c r="A25" s="52"/>
    </row>
    <row r="26" spans="1:2" ht="12.75">
      <c r="A26" s="52"/>
      <c r="B26" s="7"/>
    </row>
    <row r="27" spans="1:2" ht="12">
      <c r="A27" s="52"/>
      <c r="B27" s="6"/>
    </row>
    <row r="28" spans="1:2" ht="12">
      <c r="A28" s="52"/>
      <c r="B28" s="6"/>
    </row>
    <row r="29" spans="1:2" ht="12">
      <c r="A29" s="52"/>
      <c r="B29" s="14"/>
    </row>
    <row r="30" ht="12">
      <c r="A30" s="52"/>
    </row>
    <row r="32" ht="12">
      <c r="E32" s="7"/>
    </row>
  </sheetData>
  <sheetProtection sheet="1" objects="1" scenarios="1" selectLockedCells="1"/>
  <protectedRanges>
    <protectedRange sqref="I20" name="Range6"/>
    <protectedRange sqref="C8" name="Range1"/>
    <protectedRange sqref="C11" name="Range2"/>
    <protectedRange sqref="C14" name="Range3"/>
    <protectedRange sqref="C17" name="Range4"/>
    <protectedRange sqref="C20:C21" name="Range5"/>
  </protectedRanges>
  <mergeCells count="15">
    <mergeCell ref="B2:G2"/>
    <mergeCell ref="B3:G3"/>
    <mergeCell ref="K20:L20"/>
    <mergeCell ref="E20:F20"/>
    <mergeCell ref="C20:D20"/>
    <mergeCell ref="I20:J20"/>
    <mergeCell ref="I8:L8"/>
    <mergeCell ref="I11:L11"/>
    <mergeCell ref="I17:L17"/>
    <mergeCell ref="C11:F11"/>
    <mergeCell ref="C14:F14"/>
    <mergeCell ref="C17:F17"/>
    <mergeCell ref="C8:F8"/>
    <mergeCell ref="I14:L14"/>
    <mergeCell ref="C5:F5"/>
  </mergeCells>
  <conditionalFormatting sqref="I20:J20">
    <cfRule type="cellIs" priority="2" dxfId="29" operator="equal">
      <formula>"NO"</formula>
    </cfRule>
    <cfRule type="cellIs" priority="4" dxfId="30" operator="equal">
      <formula>"YES"</formula>
    </cfRule>
    <cfRule type="cellIs" priority="9" dxfId="29" operator="equal">
      <formula>"YES"</formula>
    </cfRule>
    <cfRule type="cellIs" priority="10" dxfId="25" operator="equal">
      <formula>"YES"</formula>
    </cfRule>
    <cfRule type="cellIs" priority="11" dxfId="30" operator="equal">
      <formula>"NO"</formula>
    </cfRule>
  </conditionalFormatting>
  <conditionalFormatting sqref="K20:L20">
    <cfRule type="cellIs" priority="1" dxfId="29" operator="equal">
      <formula>"NO"</formula>
    </cfRule>
    <cfRule type="cellIs" priority="3" dxfId="30" operator="equal">
      <formula>"YES"</formula>
    </cfRule>
    <cfRule type="cellIs" priority="5" dxfId="29" operator="equal">
      <formula>"NO"</formula>
    </cfRule>
    <cfRule type="cellIs" priority="6" dxfId="20" operator="equal">
      <formula>"NO"</formula>
    </cfRule>
    <cfRule type="cellIs" priority="7" dxfId="29" operator="equal">
      <formula>"YES"</formula>
    </cfRule>
    <cfRule type="cellIs" priority="8" dxfId="30" operator="equal">
      <formula>"NO"</formula>
    </cfRule>
  </conditionalFormatting>
  <dataValidations count="6">
    <dataValidation allowBlank="1" showErrorMessage="1" promptTitle="Distribution Shrinkage" prompt="As of Nov 1, 2018&#10;Noncore = 0.20%&#10;&#10;" errorTitle="Shrinkage (added to est. usage)" sqref="E20:F20"/>
    <dataValidation type="whole" allowBlank="1" showInputMessage="1" showErrorMessage="1" errorTitle="Estimated Usage (in Decatherms)" error="Letters, signs, spaces, decimals and negative numbers are not allowed. Please use positive whole numbers from  1 to 1,000,000 only." sqref="C20:D20">
      <formula1>0</formula1>
      <formula2>1000000</formula2>
    </dataValidation>
    <dataValidation type="whole" allowBlank="1" showInputMessage="1" showErrorMessage="1" errorTitle="Supply (expressed in Decatherms)" error="Letters, signs, spaces, decimals and negative numbers are not allowed. Please use positive whole numbers from  1 to 1,000,000 only." sqref="C17">
      <formula1>0</formula1>
      <formula2>1000000</formula2>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 type="list" allowBlank="1" showInputMessage="1" showErrorMessage="1" errorTitle="OFO type" error="Please cancel and choose from the drop list." sqref="C8:F8">
      <formula1>"HIGH, LOW, HIGH/LOW"</formula1>
    </dataValidation>
    <dataValidation type="list" allowBlank="1" showInputMessage="1" showErrorMessage="1" promptTitle="FOR INFORMATION ONLY" prompt="Stage  / OFO Charges*&#10;&#10;Stage 1:       $  0.25&#10;Stage 2:       $  1.00&#10;Stage 3:       $  5.00&#10;Stage 3.1:    $10.00&#10;Stage 3.2:    $15.00&#10;Stage 3.3:    $20.00&#10;Stage 4:       $25.00&#10;Stage 5:       $25.00 + DCI&#10;" errorTitle="Noncompliance Charge Rate" error="Please cancel and choose from the drop list." sqref="C11:F11">
      <formula1>"0.25,1.00,5.00,10.00,15.00,20.00,25.00"</formula1>
    </dataValidation>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7.xml><?xml version="1.0" encoding="utf-8"?>
<worksheet xmlns="http://schemas.openxmlformats.org/spreadsheetml/2006/main" xmlns:r="http://schemas.openxmlformats.org/officeDocument/2006/relationships">
  <sheetPr codeName="Sheet6">
    <tabColor indexed="12"/>
  </sheetPr>
  <dimension ref="B2:M30"/>
  <sheetViews>
    <sheetView showGridLines="0" zoomScalePageLayoutView="0" workbookViewId="0" topLeftCell="A1">
      <selection activeCell="C11" sqref="C11:F11"/>
    </sheetView>
  </sheetViews>
  <sheetFormatPr defaultColWidth="9.140625" defaultRowHeight="12.75"/>
  <cols>
    <col min="3" max="3" width="10.140625" style="0" bestFit="1" customWidth="1"/>
    <col min="9" max="9" width="11.7109375" style="0" bestFit="1" customWidth="1"/>
  </cols>
  <sheetData>
    <row r="1" ht="18" customHeight="1"/>
    <row r="2" spans="2:13" ht="18" customHeight="1">
      <c r="B2" s="120" t="s">
        <v>30</v>
      </c>
      <c r="C2" s="120"/>
      <c r="D2" s="120"/>
      <c r="E2" s="120"/>
      <c r="F2" s="120"/>
      <c r="G2" s="120"/>
      <c r="H2" s="61"/>
      <c r="I2" s="61"/>
      <c r="J2" s="61"/>
      <c r="K2" s="61"/>
      <c r="L2" s="61"/>
      <c r="M2" s="61"/>
    </row>
    <row r="3" spans="2:7" ht="18" customHeight="1">
      <c r="B3" s="120" t="s">
        <v>27</v>
      </c>
      <c r="C3" s="120"/>
      <c r="D3" s="120"/>
      <c r="E3" s="120"/>
      <c r="F3" s="120"/>
      <c r="G3" s="120"/>
    </row>
    <row r="4" spans="2:13" ht="15" customHeight="1">
      <c r="B4" s="14" t="s">
        <v>5</v>
      </c>
      <c r="M4" s="20"/>
    </row>
    <row r="5" spans="2:13" ht="15" customHeight="1">
      <c r="B5" s="50"/>
      <c r="C5" s="140" t="s">
        <v>29</v>
      </c>
      <c r="D5" s="140"/>
      <c r="E5" s="140"/>
      <c r="F5" s="140"/>
      <c r="G5" s="50"/>
      <c r="H5" s="39"/>
      <c r="I5" s="39"/>
      <c r="J5" s="39"/>
      <c r="K5" s="39"/>
      <c r="L5" s="39"/>
      <c r="M5" s="39"/>
    </row>
    <row r="6" spans="2:13" ht="15" customHeight="1">
      <c r="B6" s="50"/>
      <c r="C6" s="50"/>
      <c r="D6" s="50"/>
      <c r="E6" s="50"/>
      <c r="F6" s="50"/>
      <c r="G6" s="50"/>
      <c r="H6" s="39"/>
      <c r="I6" s="39"/>
      <c r="J6" s="39"/>
      <c r="K6" s="39"/>
      <c r="L6" s="39"/>
      <c r="M6" s="39"/>
    </row>
    <row r="7" spans="2:13" ht="15" customHeight="1">
      <c r="B7" s="50"/>
      <c r="C7" s="50"/>
      <c r="D7" s="50"/>
      <c r="E7" s="50"/>
      <c r="F7" s="50"/>
      <c r="G7" s="50"/>
      <c r="H7" s="39"/>
      <c r="I7" s="39"/>
      <c r="J7" s="39"/>
      <c r="K7" s="39"/>
      <c r="L7" s="39"/>
      <c r="M7" s="39"/>
    </row>
    <row r="8" spans="2:13" ht="15" customHeight="1">
      <c r="B8" s="50"/>
      <c r="C8" s="133"/>
      <c r="D8" s="133"/>
      <c r="E8" s="133"/>
      <c r="F8" s="133"/>
      <c r="G8" s="50"/>
      <c r="H8" s="39"/>
      <c r="I8" s="129">
        <f>C20-C17</f>
        <v>0</v>
      </c>
      <c r="J8" s="129"/>
      <c r="K8" s="129"/>
      <c r="L8" s="129"/>
      <c r="M8" s="39"/>
    </row>
    <row r="9" spans="2:13" ht="15" customHeight="1">
      <c r="B9" s="50"/>
      <c r="C9" s="50"/>
      <c r="D9" s="50"/>
      <c r="E9" s="50"/>
      <c r="F9" s="50"/>
      <c r="G9" s="50"/>
      <c r="H9" s="39"/>
      <c r="I9" s="39"/>
      <c r="J9" s="41"/>
      <c r="K9" s="39"/>
      <c r="L9" s="39"/>
      <c r="M9" s="39"/>
    </row>
    <row r="10" spans="2:13" ht="15" customHeight="1">
      <c r="B10" s="50"/>
      <c r="C10" s="50"/>
      <c r="D10" s="50"/>
      <c r="E10" s="50"/>
      <c r="F10" s="50"/>
      <c r="G10" s="50"/>
      <c r="H10" s="39"/>
      <c r="I10" s="39"/>
      <c r="J10" s="39"/>
      <c r="K10" s="39"/>
      <c r="L10" s="39"/>
      <c r="M10" s="39"/>
    </row>
    <row r="11" spans="2:13" ht="15" customHeight="1">
      <c r="B11" s="50"/>
      <c r="C11" s="131"/>
      <c r="D11" s="131"/>
      <c r="E11" s="131"/>
      <c r="F11" s="131"/>
      <c r="G11" s="50"/>
      <c r="H11" s="39"/>
      <c r="I11" s="129">
        <f>C17*C14</f>
        <v>0</v>
      </c>
      <c r="J11" s="129"/>
      <c r="K11" s="129"/>
      <c r="L11" s="129"/>
      <c r="M11" s="39"/>
    </row>
    <row r="12" spans="2:13" ht="15" customHeight="1">
      <c r="B12" s="50"/>
      <c r="C12" s="50"/>
      <c r="D12" s="50"/>
      <c r="E12" s="50"/>
      <c r="F12" s="50"/>
      <c r="G12" s="50"/>
      <c r="H12" s="39"/>
      <c r="I12" s="39"/>
      <c r="J12" s="39"/>
      <c r="K12" s="39"/>
      <c r="L12" s="39"/>
      <c r="M12" s="39"/>
    </row>
    <row r="13" spans="2:13" ht="15" customHeight="1">
      <c r="B13" s="50"/>
      <c r="C13" s="50"/>
      <c r="D13" s="50"/>
      <c r="E13" s="50"/>
      <c r="F13" s="50"/>
      <c r="G13" s="50"/>
      <c r="H13" s="39"/>
      <c r="I13" s="39"/>
      <c r="J13" s="39"/>
      <c r="K13" s="39"/>
      <c r="L13" s="39"/>
      <c r="M13" s="39"/>
    </row>
    <row r="14" spans="2:13" ht="15" customHeight="1">
      <c r="B14" s="50"/>
      <c r="C14" s="132"/>
      <c r="D14" s="132"/>
      <c r="E14" s="132"/>
      <c r="F14" s="132"/>
      <c r="G14" s="50"/>
      <c r="H14" s="39"/>
      <c r="I14" s="129" t="b">
        <f>IF(C8="HIGH",IF(C20&gt;=C17,0,(I8+I11)*-1),IF(C8="LOW",IF(I8&lt;=0,0,IF(I8&lt;=I11,0,I8-I11)),IF(C8="HIGH/LOW",IF(I8&lt;=0,IF(C20&gt;=C17,0,(I8+I11)*-1),IF(C20&lt;=C17,0,IF(I8&lt;=I11,0,I8-I11))))))</f>
        <v>0</v>
      </c>
      <c r="J14" s="129"/>
      <c r="K14" s="129"/>
      <c r="L14" s="129"/>
      <c r="M14" s="39"/>
    </row>
    <row r="15" spans="2:13" ht="15" customHeight="1">
      <c r="B15" s="50"/>
      <c r="C15" s="50"/>
      <c r="D15" s="50"/>
      <c r="E15" s="50"/>
      <c r="F15" s="50"/>
      <c r="G15" s="50"/>
      <c r="H15" s="39"/>
      <c r="I15" s="39"/>
      <c r="J15" s="58" t="s">
        <v>22</v>
      </c>
      <c r="K15" s="39"/>
      <c r="L15" s="39"/>
      <c r="M15" s="39"/>
    </row>
    <row r="16" spans="2:13" ht="15" customHeight="1">
      <c r="B16" s="50"/>
      <c r="C16" s="50"/>
      <c r="D16" s="50"/>
      <c r="E16" s="50"/>
      <c r="F16" s="50"/>
      <c r="G16" s="50"/>
      <c r="H16" s="39"/>
      <c r="I16" s="39"/>
      <c r="J16" s="39"/>
      <c r="K16" s="39"/>
      <c r="L16" s="39"/>
      <c r="M16" s="39"/>
    </row>
    <row r="17" spans="2:13" ht="15" customHeight="1">
      <c r="B17" s="50"/>
      <c r="C17" s="125"/>
      <c r="D17" s="125"/>
      <c r="E17" s="125"/>
      <c r="F17" s="125"/>
      <c r="G17" s="50"/>
      <c r="H17" s="39"/>
      <c r="I17" s="130">
        <f>IF(I14&gt;=0,I14*C11,I14*C11*-1)</f>
        <v>0</v>
      </c>
      <c r="J17" s="130"/>
      <c r="K17" s="130"/>
      <c r="L17" s="130"/>
      <c r="M17" s="39"/>
    </row>
    <row r="18" spans="2:13" ht="15" customHeight="1">
      <c r="B18" s="50"/>
      <c r="C18" s="50"/>
      <c r="D18" s="50"/>
      <c r="E18" s="50"/>
      <c r="F18" s="50"/>
      <c r="G18" s="50"/>
      <c r="H18" s="39"/>
      <c r="I18" s="39"/>
      <c r="J18" s="39"/>
      <c r="K18" s="42"/>
      <c r="L18" s="39"/>
      <c r="M18" s="39"/>
    </row>
    <row r="19" spans="2:13" ht="15" customHeight="1">
      <c r="B19" s="50"/>
      <c r="C19" s="50"/>
      <c r="D19" s="50"/>
      <c r="E19" s="50"/>
      <c r="F19" s="50"/>
      <c r="G19" s="50"/>
      <c r="H19" s="39"/>
      <c r="I19" s="39"/>
      <c r="J19" s="39"/>
      <c r="K19" s="39"/>
      <c r="L19" s="39"/>
      <c r="M19" s="39"/>
    </row>
    <row r="20" spans="2:13" ht="15" customHeight="1">
      <c r="B20" s="50"/>
      <c r="C20" s="125"/>
      <c r="D20" s="125"/>
      <c r="E20" s="125"/>
      <c r="F20" s="125"/>
      <c r="G20" s="50"/>
      <c r="H20" s="39"/>
      <c r="I20" s="136" t="str">
        <f>IF(I14=0,"YES","NO")</f>
        <v>NO</v>
      </c>
      <c r="J20" s="137"/>
      <c r="K20" s="138" t="str">
        <f>IF(I14&lt;=1000,"YES","NO")</f>
        <v>NO</v>
      </c>
      <c r="L20" s="139"/>
      <c r="M20" s="39"/>
    </row>
    <row r="21" spans="2:13" ht="21" customHeight="1">
      <c r="B21" s="50"/>
      <c r="C21" s="50"/>
      <c r="D21" s="51"/>
      <c r="E21" s="50"/>
      <c r="F21" s="50"/>
      <c r="G21" s="50"/>
      <c r="H21" s="39"/>
      <c r="I21" s="39"/>
      <c r="J21" s="39"/>
      <c r="K21" s="39"/>
      <c r="L21" s="39"/>
      <c r="M21" s="39"/>
    </row>
    <row r="22" ht="12.75" customHeight="1"/>
    <row r="23" ht="12.75" customHeight="1"/>
    <row r="24" ht="12.75" customHeight="1"/>
    <row r="25" ht="12.75" customHeight="1"/>
    <row r="26" ht="12.75" customHeight="1"/>
    <row r="27" ht="12">
      <c r="B27" s="6"/>
    </row>
    <row r="29" ht="12">
      <c r="B29" s="6"/>
    </row>
    <row r="30" ht="12">
      <c r="H30" s="5"/>
    </row>
  </sheetData>
  <sheetProtection sheet="1" objects="1" scenarios="1" selectLockedCells="1"/>
  <protectedRanges>
    <protectedRange sqref="C11" name="Range2"/>
  </protectedRanges>
  <mergeCells count="14">
    <mergeCell ref="C20:F20"/>
    <mergeCell ref="C14:F14"/>
    <mergeCell ref="I20:J20"/>
    <mergeCell ref="K20:L20"/>
    <mergeCell ref="B2:G2"/>
    <mergeCell ref="B3:G3"/>
    <mergeCell ref="I14:L14"/>
    <mergeCell ref="I17:L17"/>
    <mergeCell ref="C17:F17"/>
    <mergeCell ref="I8:L8"/>
    <mergeCell ref="C8:F8"/>
    <mergeCell ref="C11:F11"/>
    <mergeCell ref="I11:L11"/>
    <mergeCell ref="C5:F5"/>
  </mergeCells>
  <conditionalFormatting sqref="I20:J20">
    <cfRule type="cellIs" priority="1" dxfId="29" operator="equal">
      <formula>"NO"</formula>
    </cfRule>
    <cfRule type="cellIs" priority="6" dxfId="30" operator="equal">
      <formula>"YES"</formula>
    </cfRule>
  </conditionalFormatting>
  <conditionalFormatting sqref="K20:L20">
    <cfRule type="cellIs" priority="2" dxfId="29" operator="equal">
      <formula>"NO"</formula>
    </cfRule>
    <cfRule type="cellIs" priority="3" dxfId="30" operator="equal">
      <formula>"YES"</formula>
    </cfRule>
  </conditionalFormatting>
  <dataValidations count="5">
    <dataValidation type="whole" allowBlank="1" showInputMessage="1" showErrorMessage="1" errorTitle="Actual Deliveries" error="Letters, signs, spaces, decimals and negative numbers are not allowed. Please use positive whole numbers from  1 to 1,000,000 only." sqref="C20">
      <formula1>0</formula1>
      <formula2>1000000</formula2>
    </dataValidation>
    <dataValidation type="whole" allowBlank="1" showInputMessage="1" showErrorMessage="1" errorTitle="Scheduled Nominations" error="Letters, signs, spaces, decimals and negative numbers are not allowed. Please use positive whole numbers from  1 to 1,000,000 only." sqref="C17">
      <formula1>0</formula1>
      <formula2>1000000</formula2>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 type="list" allowBlank="1" showInputMessage="1" showErrorMessage="1" errorTitle="OFO type" error="Please cancel and choose from the drop list." sqref="C8:F8">
      <formula1>"HIGH/LOW, HIGH, LOW"</formula1>
    </dataValidation>
    <dataValidation type="list" allowBlank="1" showInputMessage="1" showErrorMessage="1" promptTitle="FOR INFORMATION ONLY" prompt="Stage  / OFO Charges*&#10;&#10;Stage 1:       $  0.25&#10;Stage 2:       $  1.00&#10;Stage 3:       $  5.00&#10;Stage 3.1:    $10.00&#10;Stage 3.2:    $15.00&#10;Stage 3.3:    $20.00&#10;Stage 4:       $25.00&#10;Stage 5:       $25.00 + DCI" errorTitle="Noncompliance Charge Rate" error="Please cancel and choose from the drop list." sqref="C11:F11">
      <formula1>"0.25,1.00,5.00,10.00,15.00,20.00,25.00"</formula1>
    </dataValidation>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8.xml><?xml version="1.0" encoding="utf-8"?>
<worksheet xmlns="http://schemas.openxmlformats.org/spreadsheetml/2006/main" xmlns:r="http://schemas.openxmlformats.org/officeDocument/2006/relationships">
  <sheetPr codeName="Sheet7">
    <tabColor indexed="10"/>
  </sheetPr>
  <dimension ref="A1:M33"/>
  <sheetViews>
    <sheetView showGridLines="0" zoomScalePageLayoutView="0" workbookViewId="0" topLeftCell="A1">
      <selection activeCell="C11" sqref="C11:F11"/>
    </sheetView>
  </sheetViews>
  <sheetFormatPr defaultColWidth="9.140625" defaultRowHeight="12.75"/>
  <cols>
    <col min="3" max="3" width="10.140625" style="0" bestFit="1" customWidth="1"/>
    <col min="9" max="9" width="11.7109375" style="0" bestFit="1" customWidth="1"/>
  </cols>
  <sheetData>
    <row r="1" ht="18" customHeight="1">
      <c r="A1" s="14"/>
    </row>
    <row r="2" spans="2:13" ht="18" customHeight="1">
      <c r="B2" s="120" t="s">
        <v>28</v>
      </c>
      <c r="C2" s="120"/>
      <c r="D2" s="120"/>
      <c r="E2" s="120"/>
      <c r="F2" s="120"/>
      <c r="G2" s="120"/>
      <c r="H2" s="61"/>
      <c r="I2" s="61"/>
      <c r="J2" s="61"/>
      <c r="K2" s="61"/>
      <c r="L2" s="61"/>
      <c r="M2" s="61"/>
    </row>
    <row r="3" spans="2:7" ht="18" customHeight="1">
      <c r="B3" s="120" t="s">
        <v>27</v>
      </c>
      <c r="C3" s="120"/>
      <c r="D3" s="120"/>
      <c r="E3" s="120"/>
      <c r="F3" s="120"/>
      <c r="G3" s="120"/>
    </row>
    <row r="4" spans="2:13" ht="15" customHeight="1">
      <c r="B4" s="14" t="s">
        <v>5</v>
      </c>
      <c r="M4" s="20"/>
    </row>
    <row r="5" spans="2:13" ht="15" customHeight="1">
      <c r="B5" s="48"/>
      <c r="C5" s="141" t="s">
        <v>29</v>
      </c>
      <c r="D5" s="141"/>
      <c r="E5" s="141"/>
      <c r="F5" s="141"/>
      <c r="G5" s="48"/>
      <c r="H5" s="39"/>
      <c r="I5" s="39"/>
      <c r="J5" s="39"/>
      <c r="K5" s="39"/>
      <c r="L5" s="39"/>
      <c r="M5" s="39"/>
    </row>
    <row r="6" spans="2:13" ht="15" customHeight="1">
      <c r="B6" s="48"/>
      <c r="C6" s="48"/>
      <c r="D6" s="48"/>
      <c r="E6" s="48"/>
      <c r="F6" s="48"/>
      <c r="G6" s="48"/>
      <c r="H6" s="39"/>
      <c r="I6" s="39"/>
      <c r="J6" s="39"/>
      <c r="K6" s="39"/>
      <c r="L6" s="39"/>
      <c r="M6" s="39"/>
    </row>
    <row r="7" spans="2:13" ht="15" customHeight="1">
      <c r="B7" s="48"/>
      <c r="C7" s="48">
        <v>2</v>
      </c>
      <c r="D7" s="48"/>
      <c r="E7" s="48"/>
      <c r="F7" s="48"/>
      <c r="G7" s="48"/>
      <c r="H7" s="39"/>
      <c r="I7" s="39"/>
      <c r="J7" s="39"/>
      <c r="K7" s="39"/>
      <c r="L7" s="39"/>
      <c r="M7" s="39"/>
    </row>
    <row r="8" spans="2:13" ht="15" customHeight="1">
      <c r="B8" s="48"/>
      <c r="C8" s="133"/>
      <c r="D8" s="133"/>
      <c r="E8" s="133"/>
      <c r="F8" s="133"/>
      <c r="G8" s="48"/>
      <c r="H8" s="39"/>
      <c r="I8" s="129">
        <f>C20-(C17*E20+C17)</f>
        <v>0</v>
      </c>
      <c r="J8" s="129"/>
      <c r="K8" s="129"/>
      <c r="L8" s="129"/>
      <c r="M8" s="39"/>
    </row>
    <row r="9" spans="2:13" ht="15" customHeight="1">
      <c r="B9" s="48"/>
      <c r="C9" s="48"/>
      <c r="D9" s="48"/>
      <c r="E9" s="48"/>
      <c r="F9" s="48"/>
      <c r="G9" s="48"/>
      <c r="H9" s="39"/>
      <c r="I9" s="39"/>
      <c r="J9" s="58" t="s">
        <v>6</v>
      </c>
      <c r="K9" s="39"/>
      <c r="L9" s="39"/>
      <c r="M9" s="39"/>
    </row>
    <row r="10" spans="2:13" ht="15" customHeight="1">
      <c r="B10" s="48"/>
      <c r="C10" s="48"/>
      <c r="D10" s="48"/>
      <c r="E10" s="48"/>
      <c r="F10" s="48"/>
      <c r="G10" s="48"/>
      <c r="H10" s="39"/>
      <c r="I10" s="39"/>
      <c r="J10" s="39"/>
      <c r="K10" s="39"/>
      <c r="L10" s="39"/>
      <c r="M10" s="39"/>
    </row>
    <row r="11" spans="2:13" ht="15" customHeight="1">
      <c r="B11" s="48"/>
      <c r="C11" s="131"/>
      <c r="D11" s="131"/>
      <c r="E11" s="131"/>
      <c r="F11" s="131"/>
      <c r="G11" s="48"/>
      <c r="H11" s="39"/>
      <c r="I11" s="129">
        <f>C17*C14</f>
        <v>0</v>
      </c>
      <c r="J11" s="129"/>
      <c r="K11" s="129"/>
      <c r="L11" s="129"/>
      <c r="M11" s="39"/>
    </row>
    <row r="12" spans="2:13" ht="15" customHeight="1">
      <c r="B12" s="48"/>
      <c r="C12" s="48"/>
      <c r="D12" s="48"/>
      <c r="E12" s="48"/>
      <c r="F12" s="48"/>
      <c r="G12" s="48"/>
      <c r="H12" s="39"/>
      <c r="I12" s="39"/>
      <c r="J12" s="39"/>
      <c r="K12" s="39"/>
      <c r="L12" s="39"/>
      <c r="M12" s="39"/>
    </row>
    <row r="13" spans="2:13" ht="15" customHeight="1">
      <c r="B13" s="48"/>
      <c r="C13" s="48"/>
      <c r="D13" s="48"/>
      <c r="E13" s="48"/>
      <c r="F13" s="48"/>
      <c r="G13" s="48"/>
      <c r="H13" s="39"/>
      <c r="I13" s="39"/>
      <c r="J13" s="39"/>
      <c r="K13" s="39"/>
      <c r="L13" s="39"/>
      <c r="M13" s="39"/>
    </row>
    <row r="14" spans="2:13" ht="15" customHeight="1">
      <c r="B14" s="48"/>
      <c r="C14" s="132"/>
      <c r="D14" s="132"/>
      <c r="E14" s="132"/>
      <c r="F14" s="132"/>
      <c r="G14" s="48"/>
      <c r="H14" s="39"/>
      <c r="I14" s="129" t="b">
        <f>IF(C8="HIGH",IF(I8&lt;=I11,0,I8-I11),IF(C8="LOW",IF(I8&gt;=0,0,IF(-1*I8&lt;=I11,0,-1*I11-I8)),IF(C8="HIGH/LOW",IF(I8&gt;=0,IF(I8&lt;=I11,0,I8-I11),IF(-1*I8&lt;=I11,0,-1*I11-I8)))))</f>
        <v>0</v>
      </c>
      <c r="J14" s="129"/>
      <c r="K14" s="129"/>
      <c r="L14" s="129"/>
      <c r="M14" s="39"/>
    </row>
    <row r="15" spans="2:13" ht="15" customHeight="1">
      <c r="B15" s="48"/>
      <c r="C15" s="48"/>
      <c r="D15" s="48"/>
      <c r="E15" s="48"/>
      <c r="F15" s="48"/>
      <c r="G15" s="48"/>
      <c r="H15" s="39"/>
      <c r="I15" s="39"/>
      <c r="J15" s="58" t="s">
        <v>22</v>
      </c>
      <c r="K15" s="42"/>
      <c r="L15" s="39"/>
      <c r="M15" s="39"/>
    </row>
    <row r="16" spans="2:13" ht="15" customHeight="1">
      <c r="B16" s="48"/>
      <c r="C16" s="48"/>
      <c r="D16" s="48"/>
      <c r="E16" s="48"/>
      <c r="F16" s="48"/>
      <c r="G16" s="48"/>
      <c r="H16" s="39"/>
      <c r="I16" s="39"/>
      <c r="J16" s="39"/>
      <c r="K16" s="39"/>
      <c r="L16" s="39"/>
      <c r="M16" s="39"/>
    </row>
    <row r="17" spans="2:13" ht="15" customHeight="1">
      <c r="B17" s="48"/>
      <c r="C17" s="125"/>
      <c r="D17" s="125"/>
      <c r="E17" s="125"/>
      <c r="F17" s="125"/>
      <c r="G17" s="48"/>
      <c r="H17" s="39"/>
      <c r="I17" s="130">
        <f>IF(I14&gt;=0,I14*C11,I14*C11*-1)</f>
        <v>0</v>
      </c>
      <c r="J17" s="130"/>
      <c r="K17" s="130"/>
      <c r="L17" s="130"/>
      <c r="M17" s="39"/>
    </row>
    <row r="18" spans="2:13" ht="15" customHeight="1">
      <c r="B18" s="48"/>
      <c r="C18" s="48"/>
      <c r="D18" s="48"/>
      <c r="E18" s="48"/>
      <c r="F18" s="48"/>
      <c r="G18" s="48"/>
      <c r="H18" s="39"/>
      <c r="I18" s="39"/>
      <c r="J18" s="42"/>
      <c r="K18" s="42"/>
      <c r="L18" s="39"/>
      <c r="M18" s="39"/>
    </row>
    <row r="19" spans="2:13" ht="15" customHeight="1">
      <c r="B19" s="48"/>
      <c r="C19" s="48"/>
      <c r="D19" s="48"/>
      <c r="E19" s="48"/>
      <c r="F19" s="48"/>
      <c r="G19" s="48"/>
      <c r="H19" s="39"/>
      <c r="I19" s="39"/>
      <c r="J19" s="39"/>
      <c r="K19" s="39"/>
      <c r="L19" s="39"/>
      <c r="M19" s="39"/>
    </row>
    <row r="20" spans="2:13" ht="15" customHeight="1">
      <c r="B20" s="48"/>
      <c r="C20" s="125"/>
      <c r="D20" s="126"/>
      <c r="E20" s="123">
        <v>0</v>
      </c>
      <c r="F20" s="124"/>
      <c r="G20" s="48"/>
      <c r="H20" s="39"/>
      <c r="I20" s="142" t="str">
        <f>IF(I14=0,"YES","NO")</f>
        <v>NO</v>
      </c>
      <c r="J20" s="142"/>
      <c r="K20" s="142" t="str">
        <f>IF(I14&lt;=1000,"YES","NO")</f>
        <v>NO</v>
      </c>
      <c r="L20" s="127"/>
      <c r="M20" s="39"/>
    </row>
    <row r="21" spans="2:13" ht="21" customHeight="1">
      <c r="B21" s="60" t="s">
        <v>43</v>
      </c>
      <c r="C21" s="48"/>
      <c r="D21" s="49"/>
      <c r="E21" s="48"/>
      <c r="F21" s="48"/>
      <c r="G21" s="48"/>
      <c r="H21" s="39"/>
      <c r="I21" s="39"/>
      <c r="J21" s="39"/>
      <c r="K21" s="39"/>
      <c r="L21" s="39"/>
      <c r="M21" s="39"/>
    </row>
    <row r="22" ht="12.75" customHeight="1"/>
    <row r="23" ht="12.75" customHeight="1"/>
    <row r="24" ht="12.75" customHeight="1"/>
    <row r="25" ht="12.75" customHeight="1"/>
    <row r="26" ht="12.75" customHeight="1">
      <c r="B26" s="7"/>
    </row>
    <row r="27" ht="12">
      <c r="B27" s="6"/>
    </row>
    <row r="28" ht="12">
      <c r="B28" s="6"/>
    </row>
    <row r="29" ht="12">
      <c r="B29" s="14"/>
    </row>
    <row r="32" ht="15.75">
      <c r="B32" s="62"/>
    </row>
    <row r="33" ht="12">
      <c r="H33" s="7"/>
    </row>
  </sheetData>
  <sheetProtection sheet="1" objects="1" scenarios="1" selectLockedCells="1"/>
  <protectedRanges>
    <protectedRange sqref="C20:C21" name="Range5"/>
    <protectedRange sqref="C17" name="Range4"/>
    <protectedRange sqref="C14" name="Range3"/>
    <protectedRange sqref="C11" name="Range2"/>
    <protectedRange sqref="C8" name="Range1"/>
    <protectedRange sqref="I20" name="Range6"/>
  </protectedRanges>
  <mergeCells count="15">
    <mergeCell ref="I17:L17"/>
    <mergeCell ref="C5:F5"/>
    <mergeCell ref="I20:J20"/>
    <mergeCell ref="K20:L20"/>
    <mergeCell ref="I8:L8"/>
    <mergeCell ref="I11:L11"/>
    <mergeCell ref="I14:L14"/>
    <mergeCell ref="B2:G2"/>
    <mergeCell ref="B3:G3"/>
    <mergeCell ref="E20:F20"/>
    <mergeCell ref="C20:D20"/>
    <mergeCell ref="C17:F17"/>
    <mergeCell ref="C8:F8"/>
    <mergeCell ref="C11:F11"/>
    <mergeCell ref="C14:F14"/>
  </mergeCells>
  <conditionalFormatting sqref="I20:J20">
    <cfRule type="cellIs" priority="1" dxfId="29" operator="equal">
      <formula>"NO"</formula>
    </cfRule>
    <cfRule type="cellIs" priority="4" dxfId="30" operator="equal">
      <formula>"YES"</formula>
    </cfRule>
  </conditionalFormatting>
  <conditionalFormatting sqref="K20:L20">
    <cfRule type="cellIs" priority="2" dxfId="29" operator="equal">
      <formula>"NO"</formula>
    </cfRule>
    <cfRule type="cellIs" priority="3" dxfId="30" operator="equal">
      <formula>"YES"</formula>
    </cfRule>
  </conditionalFormatting>
  <dataValidations count="6">
    <dataValidation allowBlank="1" showErrorMessage="1" promptTitle="Distribution Shrinkage" prompt="As of Nov 1, 2018&#10;3.6% Winter (Nov - Mar) &#10;2.2% Summer (April - Oct)&#10;&#10;" errorTitle="Shrinkage (added to est. usage)" sqref="E20:F20"/>
    <dataValidation type="whole" allowBlank="1" showInputMessage="1" showErrorMessage="1" errorTitle="Estimated Usage (in Decatherms)" error="Letters, signs, spaces, decimals and negative numbers are not allowed. Please use positive whole numbers from  1 to 1,000,000 only." sqref="C20:D20">
      <formula1>0</formula1>
      <formula2>1000000</formula2>
    </dataValidation>
    <dataValidation type="whole" allowBlank="1" showInputMessage="1" showErrorMessage="1" errorTitle="Supply (expressed in Decatherms)" error="Letters, signs, spaces, decimals and negative numbers are not allowed. Please use positive whole numbers from  1 to 1,000,000 only." sqref="C17">
      <formula1>0</formula1>
      <formula2>1000000</formula2>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 type="list" allowBlank="1" showInputMessage="1" showErrorMessage="1" errorTitle="OFO type" error="Please cancel and choose from the drop list." sqref="C8:F8">
      <formula1>"HIGH/LOW, HIGH, LOW"</formula1>
    </dataValidation>
    <dataValidation type="list" allowBlank="1" showInputMessage="1" showErrorMessage="1" promptTitle="FOR INFORMATION ONLY" prompt="Stage  / OFO Charges*&#10;&#10;Stage 1:       $  0.25&#10;Stage 2:       $  1.00&#10;Stage 3:       $  5.00&#10;Stage 3.1:    $10.00&#10;Stage 3.2:    $15.00&#10;Stage 3.3:    $20.00&#10;Stage 4:       $25.00&#10;Stage 5:       $25.00 + DCI" errorTitle="Noncompliance Charge Rate" error="Please cancel and choose from the drop list." sqref="C11:F11">
      <formula1>"0.25,1.00,5.00,10.00,15.00,20.00,25.00"</formula1>
    </dataValidation>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xl/worksheets/sheet9.xml><?xml version="1.0" encoding="utf-8"?>
<worksheet xmlns="http://schemas.openxmlformats.org/spreadsheetml/2006/main" xmlns:r="http://schemas.openxmlformats.org/officeDocument/2006/relationships">
  <sheetPr codeName="Sheet12">
    <tabColor indexed="10"/>
  </sheetPr>
  <dimension ref="A1:M32"/>
  <sheetViews>
    <sheetView showGridLines="0" zoomScalePageLayoutView="0" workbookViewId="0" topLeftCell="A1">
      <selection activeCell="C11" sqref="C11:F11"/>
    </sheetView>
  </sheetViews>
  <sheetFormatPr defaultColWidth="9.140625" defaultRowHeight="12.75"/>
  <cols>
    <col min="3" max="3" width="10.140625" style="0" bestFit="1" customWidth="1"/>
    <col min="9" max="9" width="11.7109375" style="0" bestFit="1" customWidth="1"/>
  </cols>
  <sheetData>
    <row r="1" ht="18" customHeight="1">
      <c r="A1" s="14"/>
    </row>
    <row r="2" spans="2:13" ht="18" customHeight="1">
      <c r="B2" s="120" t="s">
        <v>26</v>
      </c>
      <c r="C2" s="120"/>
      <c r="D2" s="120"/>
      <c r="E2" s="120"/>
      <c r="F2" s="120"/>
      <c r="G2" s="120"/>
      <c r="H2" s="61"/>
      <c r="I2" s="61"/>
      <c r="J2" s="61"/>
      <c r="K2" s="61"/>
      <c r="L2" s="61"/>
      <c r="M2" s="61"/>
    </row>
    <row r="3" spans="2:7" ht="18" customHeight="1">
      <c r="B3" s="120" t="s">
        <v>27</v>
      </c>
      <c r="C3" s="120"/>
      <c r="D3" s="120"/>
      <c r="E3" s="120"/>
      <c r="F3" s="120"/>
      <c r="G3" s="120"/>
    </row>
    <row r="4" spans="2:13" ht="15" customHeight="1">
      <c r="B4" s="14"/>
      <c r="M4" s="20"/>
    </row>
    <row r="5" spans="2:13" ht="15" customHeight="1">
      <c r="B5" s="47"/>
      <c r="C5" s="143" t="s">
        <v>25</v>
      </c>
      <c r="D5" s="143"/>
      <c r="E5" s="143"/>
      <c r="F5" s="143"/>
      <c r="G5" s="47"/>
      <c r="H5" s="39"/>
      <c r="I5" s="39"/>
      <c r="J5" s="39"/>
      <c r="K5" s="39"/>
      <c r="L5" s="39"/>
      <c r="M5" s="39"/>
    </row>
    <row r="6" spans="2:13" ht="15" customHeight="1">
      <c r="B6" s="47"/>
      <c r="C6" s="47"/>
      <c r="D6" s="47"/>
      <c r="E6" s="47"/>
      <c r="F6" s="47"/>
      <c r="G6" s="47"/>
      <c r="H6" s="39"/>
      <c r="I6" s="39"/>
      <c r="J6" s="39"/>
      <c r="K6" s="39"/>
      <c r="L6" s="39"/>
      <c r="M6" s="39"/>
    </row>
    <row r="7" spans="2:13" ht="15" customHeight="1">
      <c r="B7" s="47"/>
      <c r="C7" s="47">
        <v>2</v>
      </c>
      <c r="D7" s="47"/>
      <c r="E7" s="47"/>
      <c r="F7" s="47"/>
      <c r="G7" s="47"/>
      <c r="H7" s="39"/>
      <c r="I7" s="39"/>
      <c r="J7" s="39"/>
      <c r="K7" s="39"/>
      <c r="L7" s="39"/>
      <c r="M7" s="39"/>
    </row>
    <row r="8" spans="2:13" ht="15" customHeight="1">
      <c r="B8" s="47"/>
      <c r="C8" s="133" t="s">
        <v>21</v>
      </c>
      <c r="D8" s="133"/>
      <c r="E8" s="133"/>
      <c r="F8" s="133"/>
      <c r="G8" s="47"/>
      <c r="H8" s="39"/>
      <c r="I8" s="129">
        <f>C20-(C17*E20+C17)</f>
        <v>0</v>
      </c>
      <c r="J8" s="129"/>
      <c r="K8" s="129"/>
      <c r="L8" s="129"/>
      <c r="M8" s="39"/>
    </row>
    <row r="9" spans="2:13" ht="15" customHeight="1">
      <c r="B9" s="47"/>
      <c r="C9" s="47"/>
      <c r="D9" s="47"/>
      <c r="E9" s="47"/>
      <c r="F9" s="47"/>
      <c r="G9" s="47"/>
      <c r="H9" s="39"/>
      <c r="I9" s="39"/>
      <c r="J9" s="55" t="s">
        <v>6</v>
      </c>
      <c r="K9" s="39"/>
      <c r="L9" s="39"/>
      <c r="M9" s="39"/>
    </row>
    <row r="10" spans="2:13" ht="15" customHeight="1">
      <c r="B10" s="47"/>
      <c r="C10" s="47"/>
      <c r="D10" s="47"/>
      <c r="E10" s="47"/>
      <c r="F10" s="47"/>
      <c r="G10" s="47"/>
      <c r="H10" s="39"/>
      <c r="I10" s="39"/>
      <c r="J10" s="39"/>
      <c r="K10" s="39"/>
      <c r="L10" s="39"/>
      <c r="M10" s="39"/>
    </row>
    <row r="11" spans="2:13" ht="15" customHeight="1">
      <c r="B11" s="47"/>
      <c r="C11" s="131"/>
      <c r="D11" s="131"/>
      <c r="E11" s="131"/>
      <c r="F11" s="131"/>
      <c r="G11" s="47"/>
      <c r="H11" s="39"/>
      <c r="I11" s="129">
        <f>C17*C14</f>
        <v>0</v>
      </c>
      <c r="J11" s="129"/>
      <c r="K11" s="129"/>
      <c r="L11" s="129"/>
      <c r="M11" s="39"/>
    </row>
    <row r="12" spans="2:13" ht="15" customHeight="1">
      <c r="B12" s="47"/>
      <c r="C12" s="47"/>
      <c r="D12" s="47"/>
      <c r="E12" s="47"/>
      <c r="F12" s="47"/>
      <c r="G12" s="47"/>
      <c r="H12" s="39"/>
      <c r="I12" s="39"/>
      <c r="J12" s="39"/>
      <c r="K12" s="39"/>
      <c r="L12" s="39"/>
      <c r="M12" s="39"/>
    </row>
    <row r="13" spans="2:13" ht="15" customHeight="1">
      <c r="B13" s="47"/>
      <c r="C13" s="47"/>
      <c r="D13" s="47"/>
      <c r="E13" s="47"/>
      <c r="F13" s="47"/>
      <c r="G13" s="47"/>
      <c r="H13" s="39"/>
      <c r="I13" s="39"/>
      <c r="J13" s="39"/>
      <c r="K13" s="39"/>
      <c r="L13" s="39"/>
      <c r="M13" s="39"/>
    </row>
    <row r="14" spans="2:13" ht="15" customHeight="1">
      <c r="B14" s="47"/>
      <c r="C14" s="132"/>
      <c r="D14" s="132"/>
      <c r="E14" s="132"/>
      <c r="F14" s="132"/>
      <c r="G14" s="47"/>
      <c r="H14" s="39"/>
      <c r="I14" s="129">
        <f>IF(C8="HIGH",IF(I8&lt;=I11,0,I8-I11),IF(C8="LOW",IF(I8&gt;=0,0,IF(-1*I8&lt;=I11,0,-1*I11-I8)),IF(C8="HIGH/LOW",IF(I8&gt;=0,IF(I8&lt;=I11,0,I8-I11),IF(-1*I8&lt;=I11,0,-1*I11-I8)))))</f>
        <v>0</v>
      </c>
      <c r="J14" s="129"/>
      <c r="K14" s="129"/>
      <c r="L14" s="129"/>
      <c r="M14" s="39"/>
    </row>
    <row r="15" spans="2:13" ht="15" customHeight="1">
      <c r="B15" s="47"/>
      <c r="C15" s="47"/>
      <c r="D15" s="47"/>
      <c r="E15" s="47"/>
      <c r="F15" s="47"/>
      <c r="G15" s="47"/>
      <c r="H15" s="39"/>
      <c r="I15" s="39"/>
      <c r="J15" s="56" t="s">
        <v>22</v>
      </c>
      <c r="K15" s="39"/>
      <c r="L15" s="39"/>
      <c r="M15" s="39"/>
    </row>
    <row r="16" spans="2:13" ht="15" customHeight="1">
      <c r="B16" s="47"/>
      <c r="C16" s="47"/>
      <c r="D16" s="47"/>
      <c r="E16" s="47"/>
      <c r="F16" s="47"/>
      <c r="G16" s="47"/>
      <c r="H16" s="39"/>
      <c r="I16" s="39"/>
      <c r="J16" s="39"/>
      <c r="K16" s="39"/>
      <c r="L16" s="39"/>
      <c r="M16" s="39"/>
    </row>
    <row r="17" spans="2:13" ht="15" customHeight="1">
      <c r="B17" s="47"/>
      <c r="C17" s="125"/>
      <c r="D17" s="125"/>
      <c r="E17" s="125"/>
      <c r="F17" s="125"/>
      <c r="G17" s="47"/>
      <c r="H17" s="39"/>
      <c r="I17" s="130">
        <f>IF(I14&gt;=0,I14*C11,I14*C11*-1)</f>
        <v>0</v>
      </c>
      <c r="J17" s="130"/>
      <c r="K17" s="130"/>
      <c r="L17" s="130"/>
      <c r="M17" s="39"/>
    </row>
    <row r="18" spans="2:13" ht="15" customHeight="1">
      <c r="B18" s="47"/>
      <c r="C18" s="47"/>
      <c r="D18" s="47"/>
      <c r="E18" s="47"/>
      <c r="F18" s="47"/>
      <c r="G18" s="47"/>
      <c r="H18" s="39"/>
      <c r="I18" s="39"/>
      <c r="J18" s="39"/>
      <c r="K18" s="42"/>
      <c r="L18" s="39"/>
      <c r="M18" s="39"/>
    </row>
    <row r="19" spans="2:13" ht="15" customHeight="1">
      <c r="B19" s="47"/>
      <c r="C19" s="47"/>
      <c r="D19" s="47"/>
      <c r="E19" s="47"/>
      <c r="F19" s="47"/>
      <c r="G19" s="47"/>
      <c r="H19" s="39"/>
      <c r="I19" s="39"/>
      <c r="J19" s="39"/>
      <c r="K19" s="39"/>
      <c r="L19" s="39"/>
      <c r="M19" s="39"/>
    </row>
    <row r="20" spans="2:13" ht="15" customHeight="1">
      <c r="B20" s="47"/>
      <c r="C20" s="125"/>
      <c r="D20" s="126"/>
      <c r="E20" s="123">
        <v>0.001</v>
      </c>
      <c r="F20" s="124"/>
      <c r="G20" s="47"/>
      <c r="H20" s="39"/>
      <c r="I20" s="127" t="str">
        <f>IF(I14=0,"YES","NO")</f>
        <v>YES</v>
      </c>
      <c r="J20" s="144"/>
      <c r="K20" s="121" t="str">
        <f>IF(I14&lt;=1000,"YES","NO")</f>
        <v>YES</v>
      </c>
      <c r="L20" s="127"/>
      <c r="M20" s="39"/>
    </row>
    <row r="21" spans="2:13" ht="21" customHeight="1">
      <c r="B21" s="54" t="s">
        <v>43</v>
      </c>
      <c r="C21" s="47"/>
      <c r="D21" s="53"/>
      <c r="E21" s="47"/>
      <c r="F21" s="47"/>
      <c r="G21" s="47"/>
      <c r="H21" s="39"/>
      <c r="I21" s="39"/>
      <c r="J21" s="39"/>
      <c r="K21" s="46"/>
      <c r="L21" s="39"/>
      <c r="M21" s="39"/>
    </row>
    <row r="22" ht="12.75" customHeight="1"/>
    <row r="23" ht="12.75" customHeight="1"/>
    <row r="24" ht="12.75" customHeight="1"/>
    <row r="25" ht="12.75" customHeight="1"/>
    <row r="26" ht="12.75" customHeight="1">
      <c r="B26" s="7"/>
    </row>
    <row r="27" ht="12">
      <c r="B27" s="6"/>
    </row>
    <row r="28" ht="12">
      <c r="B28" s="6"/>
    </row>
    <row r="29" ht="12">
      <c r="B29" s="14"/>
    </row>
    <row r="32" ht="12">
      <c r="E32" s="32"/>
    </row>
  </sheetData>
  <sheetProtection sheet="1" objects="1" scenarios="1" selectLockedCells="1"/>
  <protectedRanges>
    <protectedRange sqref="I20" name="Range6"/>
    <protectedRange sqref="C8" name="Range1"/>
    <protectedRange sqref="C11" name="Range2"/>
    <protectedRange sqref="C14" name="Range3"/>
    <protectedRange sqref="C17" name="Range4"/>
    <protectedRange sqref="C20:C21" name="Range5"/>
  </protectedRanges>
  <mergeCells count="15">
    <mergeCell ref="I20:J20"/>
    <mergeCell ref="K20:L20"/>
    <mergeCell ref="I8:L8"/>
    <mergeCell ref="I11:L11"/>
    <mergeCell ref="I17:L17"/>
    <mergeCell ref="I14:L14"/>
    <mergeCell ref="C5:F5"/>
    <mergeCell ref="B3:G3"/>
    <mergeCell ref="B2:G2"/>
    <mergeCell ref="E20:F20"/>
    <mergeCell ref="C20:D20"/>
    <mergeCell ref="C11:F11"/>
    <mergeCell ref="C14:F14"/>
    <mergeCell ref="C17:F17"/>
    <mergeCell ref="C8:F8"/>
  </mergeCells>
  <conditionalFormatting sqref="I20:J20">
    <cfRule type="cellIs" priority="2" dxfId="29" operator="equal">
      <formula>"NO"</formula>
    </cfRule>
    <cfRule type="cellIs" priority="4" dxfId="29" operator="equal">
      <formula>"NO"</formula>
    </cfRule>
    <cfRule type="cellIs" priority="5" dxfId="5" operator="equal">
      <formula>"NO"</formula>
    </cfRule>
    <cfRule type="cellIs" priority="9" dxfId="29" operator="equal">
      <formula>"NO"</formula>
    </cfRule>
    <cfRule type="cellIs" priority="10" dxfId="5" operator="equal">
      <formula>"NO"</formula>
    </cfRule>
    <cfRule type="cellIs" priority="11" dxfId="30" operator="equal">
      <formula>"YES"</formula>
    </cfRule>
    <cfRule type="cellIs" priority="12" dxfId="29" operator="equal">
      <formula>"YES"</formula>
    </cfRule>
  </conditionalFormatting>
  <conditionalFormatting sqref="K20:L20">
    <cfRule type="cellIs" priority="1" dxfId="30" operator="equal">
      <formula>"NO"</formula>
    </cfRule>
    <cfRule type="cellIs" priority="3" dxfId="29" operator="equal">
      <formula>"NO"</formula>
    </cfRule>
    <cfRule type="cellIs" priority="6" dxfId="30" operator="equal">
      <formula>"YES"</formula>
    </cfRule>
  </conditionalFormatting>
  <dataValidations count="6">
    <dataValidation allowBlank="1" showErrorMessage="1" promptTitle="Distribution Shrinkage" prompt="As of Nov 1, 2018&#10;Noncore = 0.20%&#10;&#10;" errorTitle="Shrinkage (added to est. usage)" sqref="E20:F20"/>
    <dataValidation type="whole" allowBlank="1" showInputMessage="1" showErrorMessage="1" errorTitle="Estimated Usage (in Decatherms)" error="Letters, signs, spaces, decimals and negative numbers are not allowed. Please use positive whole numbers from  1 to 1,000,000 only." sqref="C20:D20">
      <formula1>0</formula1>
      <formula2>1000000</formula2>
    </dataValidation>
    <dataValidation type="whole" allowBlank="1" showInputMessage="1" showErrorMessage="1" errorTitle="Supply (expressed in Decatherms)" error="Letters, signs, spaces, decimals and negative numbers are not allowed. Please use positive whole numbers from  1 to 1,000,000 only." sqref="C17">
      <formula1>0</formula1>
      <formula2>1000000</formula2>
    </dataValidation>
    <dataValidation allowBlank="1" showInputMessage="1" showErrorMessage="1" errorTitle="Tolerance Band" error="Letters, signs, spaces, decimals and negative numbers are not allowed. Please use positive whole numbers from 1 to 25 only. Your input will be displayed as a percentage." sqref="C14"/>
    <dataValidation type="list" showInputMessage="1" showErrorMessage="1" errorTitle="OFO type" error="Please cancel and choose from the drop list." sqref="C8:F8">
      <formula1>"HIGH, LOW, HIGH/LOW"</formula1>
    </dataValidation>
    <dataValidation type="list" allowBlank="1" showInputMessage="1" showErrorMessage="1" promptTitle="FOR INFORMATION ONLY" prompt="Stage  / OFO Charges*&#10;&#10;Stage 1:       $  0.25&#10;Stage 2:       $  1.00&#10;Stage 3:       $  5.00&#10;Stage 3.1:    $10.00&#10;Stage 3.2:    $15.00&#10;Stage 3.3:    $20.00&#10;Stage 4:       $25.00&#10;Stage 5:       $25.00 + DCI" errorTitle="Noncompliance Charge Rate" error="Please cancel and choose from the drop list." sqref="C11:F11">
      <formula1>"0.25,1.00,5.00,10.00,15.00,20.00,25.00"</formula1>
    </dataValidation>
  </dataValidations>
  <printOptions/>
  <pageMargins left="0.25" right="0.25" top="1" bottom="1" header="0.5" footer="0.5"/>
  <pageSetup horizontalDpi="600" verticalDpi="600" orientation="landscape" r:id="rId2"/>
  <headerFooter alignWithMargins="0">
    <oddFooter>&amp;C&amp;1#&amp;"Calibri"&amp;10&amp;K000000Internal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OFO Compliance Tool May 12, 2014</dc:title>
  <dc:subject>OFO Compliance Tool</dc:subject>
  <dc:creator>California Gas Transmission</dc:creator>
  <cp:keywords/>
  <dc:description/>
  <cp:lastModifiedBy>Siskos, Vasilis</cp:lastModifiedBy>
  <cp:lastPrinted>2014-05-20T16:57:57Z</cp:lastPrinted>
  <dcterms:created xsi:type="dcterms:W3CDTF">2006-01-24T23:15:01Z</dcterms:created>
  <dcterms:modified xsi:type="dcterms:W3CDTF">2023-07-10T22:31:35Z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0x010100F216DD2FDC08DA42AB066E9CB273E2E9</vt:lpwstr>
  </property>
</Properties>
</file>